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19440" windowHeight="11925"/>
  </bookViews>
  <sheets>
    <sheet name="Лист1" sheetId="5" r:id="rId1"/>
    <sheet name="Раздел 1" sheetId="3" r:id="rId2"/>
    <sheet name="Раздел 2" sheetId="4" r:id="rId3"/>
  </sheets>
  <definedNames>
    <definedName name="_xlnm.Print_Titles" localSheetId="1">'Раздел 1'!$3:$5</definedName>
    <definedName name="_xlnm.Print_Area" localSheetId="1">'Раздел 1'!$A$1:$H$93</definedName>
    <definedName name="_xlnm.Print_Area" localSheetId="2">'Раздел 2'!$A$1:$J$83</definedName>
  </definedNames>
  <calcPr calcId="152511"/>
</workbook>
</file>

<file path=xl/calcChain.xml><?xml version="1.0" encoding="utf-8"?>
<calcChain xmlns="http://schemas.openxmlformats.org/spreadsheetml/2006/main">
  <c r="E48" i="3" l="1"/>
  <c r="G91" i="3" l="1"/>
  <c r="F91" i="3"/>
  <c r="G87" i="3"/>
  <c r="F87" i="3"/>
  <c r="E87" i="3"/>
  <c r="E54" i="3" l="1"/>
  <c r="I25" i="4" l="1"/>
  <c r="I42" i="4"/>
  <c r="H42" i="4"/>
  <c r="G30" i="4"/>
  <c r="I30" i="4"/>
  <c r="I6" i="4"/>
  <c r="I7" i="4"/>
  <c r="H7" i="4"/>
  <c r="G7" i="4"/>
  <c r="E91" i="3"/>
  <c r="G7" i="3" l="1"/>
  <c r="G54" i="3"/>
  <c r="F54" i="3"/>
  <c r="F33" i="3" s="1"/>
  <c r="G48" i="3"/>
  <c r="F48" i="3"/>
  <c r="G8" i="3"/>
  <c r="G40" i="3"/>
  <c r="F40" i="3"/>
  <c r="G36" i="3"/>
  <c r="G34" i="3" s="1"/>
  <c r="F36" i="3"/>
  <c r="F34" i="3"/>
  <c r="G70" i="3"/>
  <c r="G67" i="3" s="1"/>
  <c r="E36" i="3"/>
  <c r="E34" i="3" s="1"/>
  <c r="E40" i="3"/>
  <c r="E70" i="3"/>
  <c r="F70" i="3"/>
  <c r="F67" i="3" s="1"/>
  <c r="E67" i="3" l="1"/>
  <c r="G25" i="4"/>
  <c r="G33" i="3"/>
  <c r="E33" i="3"/>
  <c r="H27" i="4" l="1"/>
  <c r="F8" i="3"/>
  <c r="F7" i="3" s="1"/>
  <c r="E8" i="3" l="1"/>
  <c r="E7" i="3" l="1"/>
  <c r="G6" i="4"/>
  <c r="H25" i="4" l="1"/>
  <c r="G42" i="4" l="1"/>
  <c r="H6" i="4" l="1"/>
  <c r="G45" i="4"/>
  <c r="G46" i="4" s="1"/>
  <c r="G27" i="4" l="1"/>
</calcChain>
</file>

<file path=xl/sharedStrings.xml><?xml version="1.0" encoding="utf-8"?>
<sst xmlns="http://schemas.openxmlformats.org/spreadsheetml/2006/main" count="369" uniqueCount="257">
  <si>
    <t>(наименование должности уполномоченного лица)</t>
  </si>
  <si>
    <t>Коды</t>
  </si>
  <si>
    <t>Дата</t>
  </si>
  <si>
    <t>по Сводному реестру</t>
  </si>
  <si>
    <t>Орган, осуществляющий</t>
  </si>
  <si>
    <t>глава по БК</t>
  </si>
  <si>
    <t>ИНН</t>
  </si>
  <si>
    <t>КПП</t>
  </si>
  <si>
    <t>Единица измерения: руб.</t>
  </si>
  <si>
    <t>по ОКЕИ</t>
  </si>
  <si>
    <t>383</t>
  </si>
  <si>
    <t>Раздел 1. Поступления и выплаты</t>
  </si>
  <si>
    <t>Наименование показателя</t>
  </si>
  <si>
    <t>Сумма</t>
  </si>
  <si>
    <t>0001</t>
  </si>
  <si>
    <t>x</t>
  </si>
  <si>
    <t>0002</t>
  </si>
  <si>
    <t>в том числе:</t>
  </si>
  <si>
    <t>доходы от оказания услуг, работ, компенсации затрат учреждений, всего</t>
  </si>
  <si>
    <t>доходы от штрафов, пеней, иных сумм принудительного изъятия, всего</t>
  </si>
  <si>
    <t>безвозмездные денежные поступления, всего</t>
  </si>
  <si>
    <t>прочие доходы, всего</t>
  </si>
  <si>
    <t>доходы от операций с активами, всего</t>
  </si>
  <si>
    <t>из них:</t>
  </si>
  <si>
    <t>социальные и иные выплаты населению, всего</t>
  </si>
  <si>
    <t>капитальные вложения в объекты муниципальной собственности, всего</t>
  </si>
  <si>
    <t>1.1.</t>
  </si>
  <si>
    <t>1.2.</t>
  </si>
  <si>
    <t>1.3.</t>
  </si>
  <si>
    <t>1.4.</t>
  </si>
  <si>
    <t>1.4.1</t>
  </si>
  <si>
    <t>1.4.1.1.</t>
  </si>
  <si>
    <t>1.4.1.2.</t>
  </si>
  <si>
    <t>1.4.2.</t>
  </si>
  <si>
    <t>1.4.2.1</t>
  </si>
  <si>
    <t>1.4.2.2.</t>
  </si>
  <si>
    <t>1.4.3.</t>
  </si>
  <si>
    <t>1.4.4.</t>
  </si>
  <si>
    <t>1.4.4.1.</t>
  </si>
  <si>
    <t>1.4.4.2.</t>
  </si>
  <si>
    <t>1.4.5.</t>
  </si>
  <si>
    <t>за счет прочих источников финансового обеспечения</t>
  </si>
  <si>
    <t>1.4.5.1.</t>
  </si>
  <si>
    <t>1.4.5.2.</t>
  </si>
  <si>
    <t>2.</t>
  </si>
  <si>
    <t>в том числе по году начала закупки:</t>
  </si>
  <si>
    <t>3.</t>
  </si>
  <si>
    <t>Код строки</t>
  </si>
  <si>
    <t>увеличение остатков денежных средств за счет возврата дебиторской задолженности прошлых лет</t>
  </si>
  <si>
    <t>строительство (реконструкция) объектов недвижимого имущества муниципальными учреждениями</t>
  </si>
  <si>
    <t>Коды строк</t>
  </si>
  <si>
    <t>Год начала закупки</t>
  </si>
  <si>
    <t>за счет субсидий, предоставляемых в соответствии с абзацем вторым пункта 1 статьи 78.1 Бюджетного кодекса Российской Федерации</t>
  </si>
  <si>
    <t>в соответствии с Федеральным законом№ 223-ФЗ</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</si>
  <si>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</si>
  <si>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в соответствии с Федеральным законом№ 44-ФЗ</t>
  </si>
  <si>
    <t>1220</t>
  </si>
  <si>
    <t>Утверждаю</t>
  </si>
  <si>
    <t xml:space="preserve">(подпись)      </t>
  </si>
  <si>
    <t xml:space="preserve"> (расшифровка подписи)</t>
  </si>
  <si>
    <t>Наименование структурного подразделения администрации города Рязани, в ведении которого</t>
  </si>
  <si>
    <t xml:space="preserve"> </t>
  </si>
  <si>
    <t xml:space="preserve">                                     (должность)      (подпись)    (расшифровка подписи)</t>
  </si>
  <si>
    <t>1410</t>
  </si>
  <si>
    <t>1420</t>
  </si>
  <si>
    <t>2160</t>
  </si>
  <si>
    <t>2170</t>
  </si>
  <si>
    <t>2180</t>
  </si>
  <si>
    <t>2181</t>
  </si>
  <si>
    <t>2420</t>
  </si>
  <si>
    <t>2430</t>
  </si>
  <si>
    <t>2440</t>
  </si>
  <si>
    <t>2450</t>
  </si>
  <si>
    <t>2460</t>
  </si>
  <si>
    <t>№ п/п</t>
  </si>
  <si>
    <t>1.3.1</t>
  </si>
  <si>
    <t>в том числе:                                                                                             в соответствии с Федеральным законом № 44-ФЗ</t>
  </si>
  <si>
    <t>1.3.2</t>
  </si>
  <si>
    <t>в соответствии с Федеральным законом № 223-ФЗ</t>
  </si>
  <si>
    <r>
      <t>Остаток средств на начало текущего финансового года</t>
    </r>
    <r>
      <rPr>
        <vertAlign val="superscript"/>
        <sz val="11"/>
        <color indexed="8"/>
        <rFont val="Times New Roman"/>
        <family val="1"/>
        <charset val="204"/>
      </rPr>
      <t>4</t>
    </r>
  </si>
  <si>
    <r>
      <t xml:space="preserve">Остаток средств на конец текущего финансового года </t>
    </r>
    <r>
      <rPr>
        <vertAlign val="superscript"/>
        <sz val="12"/>
        <color indexed="8"/>
        <rFont val="Times New Roman"/>
        <family val="1"/>
        <charset val="204"/>
      </rPr>
      <t>4</t>
    </r>
  </si>
  <si>
    <r>
      <t>прочие поступления, всего</t>
    </r>
    <r>
      <rPr>
        <vertAlign val="superscript"/>
        <sz val="12"/>
        <color indexed="8"/>
        <rFont val="Times New Roman"/>
        <family val="1"/>
        <charset val="204"/>
      </rPr>
      <t xml:space="preserve"> 5</t>
    </r>
  </si>
  <si>
    <r>
      <t xml:space="preserve">    прочие налоги, уменьшающие доход</t>
    </r>
    <r>
      <rPr>
        <vertAlign val="superscript"/>
        <sz val="12"/>
        <color indexed="8"/>
        <rFont val="Times New Roman"/>
        <family val="1"/>
        <charset val="204"/>
      </rPr>
      <t xml:space="preserve"> 8</t>
    </r>
  </si>
  <si>
    <r>
      <t>Прочие выплаты, всего</t>
    </r>
    <r>
      <rPr>
        <b/>
        <vertAlign val="superscript"/>
        <sz val="12"/>
        <color indexed="8"/>
        <rFont val="Times New Roman"/>
        <family val="1"/>
        <charset val="204"/>
      </rPr>
      <t xml:space="preserve"> 9</t>
    </r>
  </si>
  <si>
    <r>
      <t xml:space="preserve">      возврат ссуд, кредитов (заимствований) </t>
    </r>
    <r>
      <rPr>
        <vertAlign val="superscript"/>
        <sz val="12"/>
        <color indexed="8"/>
        <rFont val="Times New Roman"/>
        <family val="1"/>
        <charset val="204"/>
      </rPr>
      <t>10</t>
    </r>
  </si>
  <si>
    <r>
      <t>1</t>
    </r>
    <r>
      <rPr>
        <sz val="8"/>
        <rFont val="Times New Roman"/>
        <family val="1"/>
        <charset val="204"/>
      </rPr>
      <t xml:space="preserve"> Указывается дата вступления в силу Плана (изменений в План).</t>
    </r>
  </si>
  <si>
    <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</si>
  <si>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t>3</t>
    </r>
    <r>
      <rPr>
        <sz val="8"/>
        <rFont val="Times New Roman"/>
        <family val="1"/>
        <charset val="204"/>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</si>
  <si>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</si>
  <si>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</si>
  <si>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</si>
  <si>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</si>
  <si>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</si>
  <si>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</si>
  <si>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</si>
  <si>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sz val="8"/>
        <rFont val="Times New Roman"/>
        <family val="1"/>
        <charset val="204"/>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</si>
  <si>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7</t>
    </r>
    <r>
      <rPr>
        <sz val="8"/>
        <rFont val="Times New Roman"/>
        <family val="1"/>
        <charset val="204"/>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</si>
  <si>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t>8</t>
    </r>
    <r>
      <rPr>
        <sz val="8"/>
        <rFont val="Times New Roman"/>
        <family val="1"/>
        <charset val="204"/>
      </rPr>
      <t xml:space="preserve"> Показатель отражается со знаком «минус».</t>
    </r>
  </si>
  <si>
    <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</si>
  <si>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sz val="8"/>
        <rFont val="Times New Roman"/>
        <family val="1"/>
        <charset val="204"/>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</si>
  <si>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t>за пределами планового периода</t>
  </si>
  <si>
    <t>3.1</t>
  </si>
  <si>
    <r>
      <t xml:space="preserve">Раздел 2. Сведения по выплатам на закупки товаров,работ, услуг </t>
    </r>
    <r>
      <rPr>
        <b/>
        <vertAlign val="superscript"/>
        <sz val="12"/>
        <color indexed="8"/>
        <rFont val="Times New Roman"/>
        <family val="1"/>
        <charset val="204"/>
      </rPr>
      <t>11</t>
    </r>
  </si>
  <si>
    <r>
      <t xml:space="preserve">Уникальный код </t>
    </r>
    <r>
      <rPr>
        <vertAlign val="superscript"/>
        <sz val="9"/>
        <color indexed="8"/>
        <rFont val="Times New Roman"/>
        <family val="1"/>
        <charset val="204"/>
      </rPr>
      <t>13</t>
    </r>
  </si>
  <si>
    <r>
      <t xml:space="preserve">Код бюджетной классификации Российской Федерации </t>
    </r>
    <r>
      <rPr>
        <vertAlign val="superscript"/>
        <sz val="9"/>
        <color indexed="8"/>
        <rFont val="Times New Roman"/>
        <family val="1"/>
        <charset val="204"/>
      </rPr>
      <t>12</t>
    </r>
    <r>
      <rPr>
        <sz val="9"/>
        <color indexed="8"/>
        <rFont val="Times New Roman"/>
        <family val="1"/>
        <charset val="204"/>
      </rPr>
      <t xml:space="preserve"> </t>
    </r>
  </si>
  <si>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</si>
  <si>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</si>
  <si>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</si>
  <si>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</si>
  <si>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</si>
  <si>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</si>
  <si>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</si>
  <si>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</si>
  <si>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t>(далее — Федеральный закон № 223-ФЗ)</t>
    </r>
    <r>
      <rPr>
        <vertAlign val="superscript"/>
        <sz val="10"/>
        <rFont val="Times New Roman"/>
        <family val="1"/>
        <charset val="204"/>
      </rPr>
      <t>15</t>
    </r>
  </si>
  <si>
    <r>
      <t xml:space="preserve">Выплаты на закупку товаров, работ, услуг, всего </t>
    </r>
    <r>
      <rPr>
        <b/>
        <vertAlign val="superscript"/>
        <sz val="11"/>
        <color indexed="8"/>
        <rFont val="Times New Roman"/>
        <family val="1"/>
        <charset val="204"/>
      </rPr>
      <t>14</t>
    </r>
  </si>
  <si>
    <r>
      <t xml:space="preserve">по контрактам (договорам), планируемым к заключению в соответствующем финансовом году без применения норм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223-ФЗ</t>
    </r>
    <r>
      <rPr>
        <vertAlign val="superscript"/>
        <sz val="12"/>
        <color indexed="8"/>
        <rFont val="Times New Roman"/>
        <family val="1"/>
        <charset val="204"/>
      </rPr>
      <t>15</t>
    </r>
  </si>
  <si>
    <r>
      <t xml:space="preserve">по контрактам (договорам), заключенным до начала текущего финансового года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 № 223-ФЗ, всего</t>
    </r>
    <r>
      <rPr>
        <vertAlign val="superscript"/>
        <sz val="12"/>
        <rFont val="Times New Roman"/>
        <family val="1"/>
        <charset val="204"/>
      </rPr>
      <t xml:space="preserve"> 16</t>
    </r>
  </si>
  <si>
    <r>
      <t xml:space="preserve">из них </t>
    </r>
    <r>
      <rPr>
        <vertAlign val="superscript"/>
        <sz val="12"/>
        <color indexed="8"/>
        <rFont val="Times New Roman"/>
        <family val="1"/>
        <charset val="204"/>
      </rPr>
      <t>12</t>
    </r>
    <r>
      <rPr>
        <sz val="12"/>
        <color indexed="8"/>
        <rFont val="Times New Roman"/>
        <family val="1"/>
        <charset val="204"/>
      </rPr>
      <t>:</t>
    </r>
  </si>
  <si>
    <r>
      <t xml:space="preserve">из них </t>
    </r>
    <r>
      <rPr>
        <vertAlign val="superscript"/>
        <sz val="12"/>
        <color indexed="8"/>
        <rFont val="Times New Roman"/>
        <family val="1"/>
        <charset val="204"/>
      </rPr>
      <t>13</t>
    </r>
    <r>
      <rPr>
        <sz val="12"/>
        <color indexed="8"/>
        <rFont val="Times New Roman"/>
        <family val="1"/>
        <charset val="204"/>
      </rPr>
      <t>:</t>
    </r>
  </si>
  <si>
    <r>
      <t xml:space="preserve">по контрактам (договорам), планируемым к заключению в соответствующем финансовом году с учетом требований Федерального </t>
    </r>
    <r>
      <rPr>
        <sz val="12"/>
        <rFont val="Times New Roman"/>
        <family val="1"/>
        <charset val="204"/>
      </rPr>
      <t>закона</t>
    </r>
    <r>
      <rPr>
        <sz val="12"/>
        <color indexed="8"/>
        <rFont val="Times New Roman"/>
        <family val="1"/>
        <charset val="204"/>
      </rPr>
      <t xml:space="preserve">№ 44-ФЗ и Федерального </t>
    </r>
    <r>
      <rPr>
        <sz val="12"/>
        <rFont val="Times New Roman"/>
        <family val="1"/>
        <charset val="204"/>
      </rPr>
      <t>закона</t>
    </r>
    <r>
      <rPr>
        <sz val="12"/>
        <color indexed="8"/>
        <rFont val="Times New Roman"/>
        <family val="1"/>
        <charset val="204"/>
      </rPr>
      <t xml:space="preserve">№ 223-ФЗ </t>
    </r>
    <r>
      <rPr>
        <vertAlign val="superscript"/>
        <sz val="12"/>
        <color indexed="8"/>
        <rFont val="Times New Roman"/>
        <family val="1"/>
        <charset val="204"/>
      </rPr>
      <t>16</t>
    </r>
  </si>
  <si>
    <t>в том числе: за счет субсидий, предоставляемых на финансовое обеспечение выполнения государственного (муниципального) задания, всего</t>
  </si>
  <si>
    <r>
      <t xml:space="preserve">в соответствии с Федеральным законом№ 223-ФЗ </t>
    </r>
    <r>
      <rPr>
        <vertAlign val="superscript"/>
        <sz val="12"/>
        <color indexed="8"/>
        <rFont val="Times New Roman"/>
        <family val="1"/>
        <charset val="204"/>
      </rPr>
      <t>17</t>
    </r>
  </si>
  <si>
    <t>в том числе: 
    в соответствии с Федеральным законом № 44-ФЗ</t>
  </si>
  <si>
    <r>
      <t>за счет субсидий, предоставляемых на осуществление капитальных вложений</t>
    </r>
    <r>
      <rPr>
        <vertAlign val="superscript"/>
        <sz val="12"/>
        <color indexed="8"/>
        <rFont val="Times New Roman"/>
        <family val="1"/>
        <charset val="204"/>
      </rPr>
      <t>18</t>
    </r>
  </si>
  <si>
    <t>за счет средств обязательного медицинского страхования, всего</t>
  </si>
  <si>
    <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indexed="8"/>
        <rFont val="Times New Roman"/>
        <family val="1"/>
        <charset val="204"/>
      </rPr>
      <t>19</t>
    </r>
  </si>
  <si>
    <r>
      <t>12</t>
    </r>
    <r>
      <rPr>
        <sz val="9"/>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</si>
  <si>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t>14</t>
    </r>
    <r>
      <rPr>
        <sz val="9"/>
        <rFont val="Times New Roman"/>
        <family val="1"/>
        <charset val="204"/>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</si>
  <si>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t>15</t>
    </r>
    <r>
      <rPr>
        <sz val="9"/>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</si>
  <si>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16</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</si>
  <si>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t>17</t>
    </r>
    <r>
      <rPr>
        <sz val="9"/>
        <rFont val="Times New Roman"/>
        <family val="1"/>
        <charset val="204"/>
      </rPr>
      <t xml:space="preserve"> Федеральным государственным бюджетным учреждением показатель не формируется.</t>
    </r>
  </si>
  <si>
    <r>
      <t>18</t>
    </r>
    <r>
      <rPr>
        <sz val="9"/>
        <rFont val="Times New Roman"/>
        <family val="1"/>
        <charset val="204"/>
      </rPr>
      <t xml:space="preserve"> Указывается сумма закупок товаров, работ, услуг, осуществляемых в соответствии с Федеральным законом № 44-ФЗ.</t>
    </r>
  </si>
  <si>
    <r>
      <t>19</t>
    </r>
    <r>
      <rPr>
        <sz val="9"/>
        <rFont val="Times New Roman"/>
        <family val="1"/>
        <charset val="204"/>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</si>
  <si>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20</t>
    </r>
    <r>
      <rPr>
        <sz val="9"/>
        <rFont val="Times New Roman"/>
        <family val="1"/>
        <charset val="204"/>
      </rPr>
      <t xml:space="preserve"> Указывается дата подписания Плана руководителем (уполномоченным лицом) учреждения.</t>
    </r>
  </si>
  <si>
    <r>
      <t>21</t>
    </r>
    <r>
      <rPr>
        <sz val="9"/>
        <rFont val="Times New Roman"/>
        <family val="1"/>
        <charset val="204"/>
      </rPr>
      <t xml:space="preserve"> Указывается, если решением органа — учредителя установлено требование о согласовании Плана.</t>
    </r>
  </si>
  <si>
    <t>«___» ______________ 202__ г.</t>
  </si>
  <si>
    <t>Учреждение</t>
  </si>
  <si>
    <t>План финансово-хозяйственной деятельности</t>
  </si>
  <si>
    <t>(наименование органа-учредителя (учреждения))</t>
  </si>
  <si>
    <t xml:space="preserve">функции и полномочия учредителя </t>
  </si>
  <si>
    <t>Администрация города Рязани</t>
  </si>
  <si>
    <t xml:space="preserve"> находится учреждение: </t>
  </si>
  <si>
    <t>Управление образования и молодежной политики администрации города Рязани</t>
  </si>
  <si>
    <t>Вид документа</t>
  </si>
  <si>
    <r>
      <t xml:space="preserve">(первичный - "0", уточненный "1", "2", "3", "…") </t>
    </r>
    <r>
      <rPr>
        <vertAlign val="superscript"/>
        <sz val="10"/>
        <color indexed="8"/>
        <rFont val="Times New Roman"/>
        <family val="1"/>
        <charset val="204"/>
      </rPr>
      <t>2</t>
    </r>
  </si>
  <si>
    <t xml:space="preserve">           иные налоги (включаемые в состав расходов) в бюджеты бюджетной системы Российской Федерации, а также государственная пошлина</t>
  </si>
  <si>
    <t>(должность)                                      (фамилия, инициалы) (телефон)</t>
  </si>
  <si>
    <t>Поступления, всего:</t>
  </si>
  <si>
    <t>1230</t>
  </si>
  <si>
    <t>в том числе: 
     целевые субсидии</t>
  </si>
  <si>
    <t xml:space="preserve">     субсидии на осуществление капитальных вложений</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</si>
  <si>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</si>
  <si>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</si>
  <si>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1600</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</si>
  <si>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</si>
  <si>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</si>
  <si>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</si>
  <si>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</si>
  <si>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</si>
  <si>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</si>
  <si>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</si>
  <si>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 xml:space="preserve">      доходы от выбытия материальных запасов</t>
  </si>
  <si>
    <t>1613</t>
  </si>
  <si>
    <t>1614</t>
  </si>
  <si>
    <t>1700</t>
  </si>
  <si>
    <t>1710</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</si>
  <si>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</si>
  <si>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</si>
  <si>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 xml:space="preserve">     поступления от компенсации затрат учреждений</t>
  </si>
  <si>
    <t>в том числе:
     доходы от собственности, всего</t>
  </si>
  <si>
    <t>Выплаты, всего</t>
  </si>
  <si>
    <t>в том числе:
    на выплаты персоналу, всего</t>
  </si>
  <si>
    <t>х</t>
  </si>
  <si>
    <t>2111</t>
  </si>
  <si>
    <t>2112</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</si>
  <si>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</si>
  <si>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</si>
  <si>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 xml:space="preserve">    иные выплаты военнослужащим и сотрудникам, имеющим специальные звания</t>
  </si>
  <si>
    <t xml:space="preserve">    страховые взносы на обязательное социальное страхование в части выплат персоналу, подлежащих обложению страховыми взносами</t>
  </si>
  <si>
    <t>2211</t>
  </si>
  <si>
    <t>2212</t>
  </si>
  <si>
    <t>2510</t>
  </si>
  <si>
    <t>2620</t>
  </si>
  <si>
    <t>2630</t>
  </si>
  <si>
    <t>закупка энергетических ресурсов</t>
  </si>
  <si>
    <t>2650</t>
  </si>
  <si>
    <t>2700</t>
  </si>
  <si>
    <t>в том числе:
    приобретение объектов недвижимого имуществамуниципальными учреждениями</t>
  </si>
  <si>
    <t>2710</t>
  </si>
  <si>
    <t>2720</t>
  </si>
  <si>
    <r>
      <t>в том числе:
    налог на прибыль</t>
    </r>
    <r>
      <rPr>
        <vertAlign val="superscript"/>
        <sz val="9"/>
        <color indexed="8"/>
        <rFont val="Times New Roman"/>
        <family val="1"/>
        <charset val="204"/>
      </rPr>
      <t xml:space="preserve"> 8</t>
    </r>
  </si>
  <si>
    <r>
      <t xml:space="preserve">    налог на добавленную стоимость </t>
    </r>
    <r>
      <rPr>
        <vertAlign val="superscript"/>
        <sz val="12"/>
        <color indexed="8"/>
        <rFont val="Times New Roman"/>
        <family val="1"/>
        <charset val="204"/>
      </rPr>
      <t>8</t>
    </r>
  </si>
  <si>
    <t>3020</t>
  </si>
  <si>
    <t>из них: 
      уменьшение остатков денежных средств (возврат в бюджет средств субсидии)</t>
  </si>
  <si>
    <t>4060</t>
  </si>
  <si>
    <t xml:space="preserve">         в том числе: 
                оплата труда</t>
  </si>
  <si>
    <t xml:space="preserve">                         прочие выплаты персоналу, в том числе компенсационного характера</t>
  </si>
  <si>
    <t xml:space="preserve">                         оплата труда</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</si>
  <si>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</si>
  <si>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</si>
  <si>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</si>
  <si>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</si>
  <si>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в том числе: 
                  оплату труда стажеров</t>
  </si>
  <si>
    <t xml:space="preserve">    в том числе:  
        пособия, компенсации и иные социальные выплаты гражданам, кроме публичных публичных нормативных социальных выплат</t>
  </si>
  <si>
    <t xml:space="preserve">        приобретение товаров, работ, услуг в пользу граждан в целях их социального обеспечения</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</si>
  <si>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</si>
  <si>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</si>
  <si>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</si>
  <si>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</si>
  <si>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</si>
  <si>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</si>
  <si>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</si>
  <si>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</si>
  <si>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</si>
  <si>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 xml:space="preserve">          гранты, предоставляемые иным некоммерческим организациям (за исключением бюджетных и автономных учрежденией)</t>
  </si>
  <si>
    <t xml:space="preserve">          гранты, предоставляемые другим организациям и физическим лицам</t>
  </si>
  <si>
    <t xml:space="preserve">          взносы в международные организации</t>
  </si>
  <si>
    <t xml:space="preserve">          платежи в целях обеспечения реализации соглашений с правительствами иностранных государств и международными организациями</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</si>
  <si>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</si>
  <si>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</si>
  <si>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r>
      <t xml:space="preserve">   расходы на закупку товаров, работ, услуг, всего </t>
    </r>
    <r>
      <rPr>
        <vertAlign val="superscript"/>
        <sz val="12"/>
        <color indexed="8"/>
        <rFont val="Times New Roman"/>
        <family val="1"/>
        <charset val="204"/>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</si>
  <si>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</si>
  <si>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</si>
  <si>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 xml:space="preserve">       прочую закупку товаров, работ и услуг, всего</t>
  </si>
  <si>
    <t xml:space="preserve">          из них:    
             услуги связи</t>
  </si>
  <si>
    <t xml:space="preserve">             транспортные услуги</t>
  </si>
  <si>
    <t xml:space="preserve">             коммунальные услуги</t>
  </si>
  <si>
    <t xml:space="preserve">             работы, услуги по содержанию имущества</t>
  </si>
  <si>
    <t xml:space="preserve">             арендная плата за пользование имуществом</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</si>
  <si>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</si>
  <si>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</si>
  <si>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</si>
  <si>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</si>
  <si>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</si>
  <si>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</si>
  <si>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t xml:space="preserve">                     из них:</t>
  </si>
  <si>
    <r>
      <t xml:space="preserve">Выплаты, уменьшающие доход, всего </t>
    </r>
    <r>
      <rPr>
        <b/>
        <vertAlign val="superscript"/>
        <sz val="12"/>
        <color indexed="8"/>
        <rFont val="Times New Roman"/>
        <family val="1"/>
        <charset val="204"/>
      </rPr>
      <t>8</t>
    </r>
  </si>
  <si>
    <t>Код по бюджетной классификации Российской Федерации 3</t>
  </si>
  <si>
    <t>Аналитический код 4</t>
  </si>
  <si>
    <t>613Р8550</t>
  </si>
  <si>
    <t>администрации города Рязани</t>
  </si>
  <si>
    <t>МБОУ "Школа № 68"</t>
  </si>
  <si>
    <t>Исполнитель И.о. Гл. бухгалтера                                                  Терёшкина Ю.И.</t>
  </si>
  <si>
    <t xml:space="preserve"> Главный бухгалтер                             Терешкина Ю.И.   41-31-91                                         </t>
  </si>
  <si>
    <t>руководитель учреждения (подразделения)</t>
  </si>
  <si>
    <t>Сарычева Т.В.</t>
  </si>
  <si>
    <t>начальник управления образования и молодежной политики</t>
  </si>
  <si>
    <t>на 2024 г. текущий финансовый год</t>
  </si>
  <si>
    <t>на 2025 г. первый год планового периода</t>
  </si>
  <si>
    <t>на 2026 г. второй год планового периода</t>
  </si>
  <si>
    <t xml:space="preserve"> на  2024 год </t>
  </si>
  <si>
    <t>на 2024 г. (текущий финансовый год)</t>
  </si>
  <si>
    <t>на 2025 г. (первый год планового периода)</t>
  </si>
  <si>
    <t>на 2026 г. (второй год планового периода)</t>
  </si>
  <si>
    <t xml:space="preserve">(уполномоченное лицо):директор                              Стребкова  Н.Н.                      </t>
  </si>
  <si>
    <t>«15» октября 2024 г.</t>
  </si>
  <si>
    <r>
      <t xml:space="preserve">от «16»октября 2024 г. </t>
    </r>
    <r>
      <rPr>
        <vertAlign val="superscript"/>
        <sz val="12"/>
        <color indexed="8"/>
        <rFont val="Times New Roman"/>
        <family val="1"/>
        <charset val="204"/>
      </rPr>
      <t>1</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</si>
</sst>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font>
    <font>
      <sz val="12"/>
      <color indexed="8"/>
      <name val="Times New Roman"/>
      <family val="1"/>
      <charset val="204"/>
    </font>
    <font>
      <sz val="12"/>
      <name val="Times New Roman"/>
      <family val="1"/>
      <charset val="204"/>
    </font>
    <font>
      <vertAlign val="superscript"/>
      <sz val="12"/>
      <color indexed="8"/>
      <name val="Times New Roman"/>
      <family val="1"/>
      <charset val="204"/>
    </font>
    <font>
      <sz val="11"/>
      <color indexed="8"/>
      <name val="Times New Roman"/>
      <family val="1"/>
      <charset val="204"/>
    </font>
    <font>
      <sz val="12"/>
      <color indexed="8"/>
      <name val="Times New Roman"/>
      <family val="1"/>
      <charset val="204"/>
    </font>
    <font>
      <sz val="9"/>
      <color indexed="8"/>
      <name val="Times New Roman"/>
      <family val="1"/>
      <charset val="204"/>
    </font>
    <font>
      <sz val="9"/>
      <color indexed="8"/>
      <name val="Calibri"/>
      <family val="2"/>
    </font>
    <font>
      <sz val="8"/>
      <name val="Calibri"/>
      <family val="2"/>
    </font>
    <font>
      <vertAlign val="superscript"/>
      <sz val="9"/>
      <color indexed="8"/>
      <name val="Times New Roman"/>
      <family val="1"/>
      <charset val="204"/>
    </font>
    <font>
      <b/>
      <sz val="12"/>
      <color indexed="8"/>
      <name val="Times New Roman"/>
      <family val="1"/>
      <charset val="204"/>
    </font>
    <font>
      <b/>
      <vertAlign val="superscript"/>
      <sz val="12"/>
      <color indexed="8"/>
      <name val="Times New Roman"/>
      <family val="1"/>
      <charset val="204"/>
    </font>
    <font>
      <sz val="10"/>
      <color indexed="8"/>
      <name val="Times New Roman"/>
      <family val="1"/>
      <charset val="204"/>
    </font>
    <font>
      <vertAlign val="superscript"/>
      <sz val="11"/>
      <color indexed="8"/>
      <name val="Times New Roman"/>
      <family val="1"/>
      <charset val="204"/>
    </font>
    <font>
      <vertAlign val="superscript"/>
      <sz val="8"/>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vertAlign val="superscript"/>
      <sz val="9"/>
      <name val="Times New Roman"/>
      <family val="1"/>
      <charset val="204"/>
    </font>
    <font>
      <sz val="10"/>
      <name val="Times New Roman"/>
      <family val="1"/>
      <charset val="204"/>
    </font>
    <font>
      <b/>
      <sz val="11"/>
      <color indexed="8"/>
      <name val="Times New Roman"/>
      <family val="1"/>
      <charset val="204"/>
    </font>
    <font>
      <b/>
      <vertAlign val="superscript"/>
      <sz val="11"/>
      <color indexed="8"/>
      <name val="Times New Roman"/>
      <family val="1"/>
      <charset val="204"/>
    </font>
    <font>
      <vertAlign val="superscript"/>
      <sz val="12"/>
      <name val="Times New Roman"/>
      <family val="1"/>
      <charset val="204"/>
    </font>
    <font>
      <vertAlign val="superscript"/>
      <sz val="10"/>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31">
    <xf numFmtId="0" fontId="0" fillId="0" borderId="0" xfId="0"/>
    <xf numFmtId="0" fontId="1" fillId="0" borderId="0" xfId="0" applyFont="1"/>
    <xf numFmtId="0" fontId="4" fillId="0" borderId="0" xfId="0" applyFont="1"/>
    <xf numFmtId="0" fontId="1" fillId="0" borderId="1" xfId="0" applyFont="1" applyBorder="1" applyAlignment="1">
      <alignment vertical="top" wrapText="1"/>
    </xf>
    <xf numFmtId="0" fontId="4" fillId="0" borderId="0" xfId="0" applyFont="1" applyAlignment="1"/>
    <xf numFmtId="0" fontId="1" fillId="0" borderId="0" xfId="0" applyFont="1" applyAlignment="1">
      <alignment horizontal="right" vertical="center"/>
    </xf>
    <xf numFmtId="0" fontId="5" fillId="0" borderId="1" xfId="0" applyNumberFormat="1" applyFont="1" applyBorder="1" applyAlignment="1">
      <alignment horizontal="center" vertical="center"/>
    </xf>
    <xf numFmtId="0" fontId="5" fillId="0" borderId="0" xfId="0" applyNumberFormat="1" applyFont="1"/>
    <xf numFmtId="0" fontId="1" fillId="0" borderId="1" xfId="0" applyFont="1" applyBorder="1" applyAlignment="1">
      <alignment horizontal="center" vertical="center"/>
    </xf>
    <xf numFmtId="0" fontId="1" fillId="0" borderId="0" xfId="0" applyFont="1" applyAlignment="1">
      <alignment horizontal="left"/>
    </xf>
    <xf numFmtId="0" fontId="4" fillId="0" borderId="0" xfId="0" applyFont="1" applyAlignment="1">
      <alignment horizontal="left"/>
    </xf>
    <xf numFmtId="0" fontId="5" fillId="0" borderId="0" xfId="0" applyNumberFormat="1" applyFont="1" applyAlignment="1">
      <alignment horizontal="right"/>
    </xf>
    <xf numFmtId="0" fontId="4" fillId="2" borderId="0" xfId="0" applyFont="1" applyFill="1"/>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49" fontId="1" fillId="2" borderId="1" xfId="0" applyNumberFormat="1" applyFont="1" applyFill="1" applyBorder="1" applyAlignment="1">
      <alignment horizontal="center" vertical="top" wrapText="1"/>
    </xf>
    <xf numFmtId="4" fontId="4" fillId="2" borderId="0" xfId="0" applyNumberFormat="1" applyFont="1" applyFill="1"/>
    <xf numFmtId="0" fontId="1" fillId="2" borderId="2" xfId="0"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 fontId="1" fillId="2" borderId="2" xfId="0" applyNumberFormat="1" applyFont="1" applyFill="1" applyBorder="1" applyAlignment="1" applyProtection="1">
      <alignment horizontal="center" vertical="top" wrapText="1"/>
      <protection locked="0"/>
    </xf>
    <xf numFmtId="4" fontId="1" fillId="2" borderId="1" xfId="0" applyNumberFormat="1" applyFont="1" applyFill="1" applyBorder="1" applyAlignment="1" applyProtection="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wrapText="1" indent="3"/>
    </xf>
    <xf numFmtId="0" fontId="4" fillId="0" borderId="0" xfId="0" applyFont="1" applyFill="1"/>
    <xf numFmtId="4" fontId="1" fillId="2" borderId="1" xfId="0" applyNumberFormat="1" applyFont="1" applyFill="1" applyBorder="1" applyAlignment="1">
      <alignment horizontal="center" vertical="top" wrapText="1"/>
    </xf>
    <xf numFmtId="4" fontId="1" fillId="2" borderId="1" xfId="0" applyNumberFormat="1" applyFont="1" applyFill="1" applyBorder="1" applyAlignment="1" applyProtection="1">
      <alignment horizontal="center" vertical="top" wrapText="1"/>
      <protection locked="0"/>
    </xf>
    <xf numFmtId="0" fontId="1" fillId="2" borderId="2" xfId="0" applyFont="1" applyFill="1" applyBorder="1" applyAlignment="1">
      <alignment horizontal="left" vertical="top" wrapText="1"/>
    </xf>
    <xf numFmtId="4" fontId="1" fillId="2" borderId="2" xfId="0" applyNumberFormat="1" applyFont="1" applyFill="1" applyBorder="1" applyAlignment="1">
      <alignment horizontal="center"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4" fontId="1" fillId="0" borderId="1" xfId="0" applyNumberFormat="1" applyFont="1" applyFill="1" applyBorder="1" applyAlignment="1" applyProtection="1">
      <alignment horizontal="center" vertical="top" wrapText="1"/>
      <protection locked="0"/>
    </xf>
    <xf numFmtId="4" fontId="1" fillId="0" borderId="1" xfId="0" applyNumberFormat="1" applyFont="1" applyFill="1" applyBorder="1" applyAlignment="1" applyProtection="1">
      <alignment horizontal="center" vertical="top" wrapText="1"/>
    </xf>
    <xf numFmtId="1" fontId="1" fillId="2" borderId="1" xfId="0" applyNumberFormat="1" applyFont="1" applyFill="1" applyBorder="1" applyAlignment="1">
      <alignment horizontal="center" vertical="center" wrapText="1"/>
    </xf>
    <xf numFmtId="0" fontId="10" fillId="3" borderId="1" xfId="0" applyFont="1" applyFill="1" applyBorder="1" applyAlignment="1">
      <alignment vertical="top" wrapText="1"/>
    </xf>
    <xf numFmtId="49" fontId="10"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4" fontId="10" fillId="3" borderId="1" xfId="0" applyNumberFormat="1" applyFont="1" applyFill="1" applyBorder="1" applyAlignment="1">
      <alignment horizontal="center" vertical="top" wrapText="1"/>
    </xf>
    <xf numFmtId="4" fontId="10" fillId="3" borderId="1" xfId="0" applyNumberFormat="1" applyFont="1" applyFill="1" applyBorder="1" applyAlignment="1" applyProtection="1">
      <alignment horizontal="center" vertical="top" wrapText="1"/>
      <protection locked="0"/>
    </xf>
    <xf numFmtId="0" fontId="6" fillId="2" borderId="1" xfId="0" applyFont="1" applyFill="1" applyBorder="1" applyAlignment="1">
      <alignment horizontal="center" vertical="top" wrapText="1"/>
    </xf>
    <xf numFmtId="0" fontId="6" fillId="0" borderId="0" xfId="0" applyFont="1"/>
    <xf numFmtId="0" fontId="6" fillId="0" borderId="1" xfId="0" applyFont="1" applyBorder="1" applyAlignment="1">
      <alignment horizontal="center" vertical="top" wrapText="1"/>
    </xf>
    <xf numFmtId="0" fontId="12" fillId="0" borderId="1" xfId="0" applyFont="1" applyBorder="1" applyAlignment="1">
      <alignment horizontal="center" vertical="top" wrapText="1"/>
    </xf>
    <xf numFmtId="0" fontId="12" fillId="0" borderId="0" xfId="0" applyFont="1"/>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xf numFmtId="0" fontId="10" fillId="2" borderId="0" xfId="0" applyFont="1" applyFill="1" applyAlignment="1">
      <alignment horizontal="center"/>
    </xf>
    <xf numFmtId="0" fontId="10" fillId="0" borderId="0" xfId="0" applyFont="1" applyAlignment="1">
      <alignment horizontal="center"/>
    </xf>
    <xf numFmtId="0" fontId="5" fillId="0" borderId="5" xfId="0" applyNumberFormat="1" applyFont="1" applyBorder="1" applyAlignment="1">
      <alignment horizontal="right" vertical="center"/>
    </xf>
    <xf numFmtId="0" fontId="15" fillId="0" borderId="0" xfId="0" applyFont="1" applyAlignment="1">
      <alignment horizontal="left" vertical="center"/>
    </xf>
    <xf numFmtId="49" fontId="6" fillId="2"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4" fontId="10" fillId="0" borderId="1" xfId="0" applyNumberFormat="1" applyFont="1" applyFill="1" applyBorder="1" applyAlignment="1">
      <alignment horizontal="center" vertical="top" wrapText="1"/>
    </xf>
    <xf numFmtId="0" fontId="20" fillId="0" borderId="1" xfId="0" applyFont="1" applyFill="1" applyBorder="1" applyAlignment="1">
      <alignment vertical="top" wrapText="1"/>
    </xf>
    <xf numFmtId="0" fontId="1" fillId="0" borderId="1" xfId="0" applyFont="1" applyBorder="1" applyAlignment="1">
      <alignment horizontal="center" wrapText="1"/>
    </xf>
    <xf numFmtId="4" fontId="1" fillId="0" borderId="1" xfId="0" applyNumberFormat="1" applyFont="1" applyBorder="1" applyAlignment="1">
      <alignment horizontal="center" wrapText="1"/>
    </xf>
    <xf numFmtId="4" fontId="1" fillId="0" borderId="1" xfId="0" applyNumberFormat="1" applyFont="1" applyFill="1" applyBorder="1" applyAlignment="1">
      <alignment horizontal="center" wrapText="1"/>
    </xf>
    <xf numFmtId="0" fontId="1" fillId="0" borderId="1" xfId="0" applyFont="1" applyBorder="1" applyAlignment="1">
      <alignment wrapText="1"/>
    </xf>
    <xf numFmtId="4" fontId="1" fillId="0" borderId="1" xfId="0" applyNumberFormat="1" applyFont="1" applyBorder="1" applyAlignment="1">
      <alignment wrapText="1"/>
    </xf>
    <xf numFmtId="49" fontId="12" fillId="0" borderId="1" xfId="0" applyNumberFormat="1" applyFont="1" applyBorder="1" applyAlignment="1">
      <alignment horizontal="center" vertical="top" wrapText="1"/>
    </xf>
    <xf numFmtId="0" fontId="12" fillId="0" borderId="0" xfId="0" applyFont="1" applyAlignment="1">
      <alignment horizontal="left"/>
    </xf>
    <xf numFmtId="0" fontId="12" fillId="0" borderId="0" xfId="0" applyFont="1" applyAlignment="1"/>
    <xf numFmtId="0" fontId="20" fillId="0" borderId="1" xfId="0" applyFont="1" applyFill="1" applyBorder="1" applyAlignment="1">
      <alignment horizontal="center" vertical="top" wrapText="1"/>
    </xf>
    <xf numFmtId="0" fontId="4" fillId="0" borderId="1" xfId="0" applyFont="1" applyBorder="1" applyAlignment="1">
      <alignment horizontal="center" wrapText="1"/>
    </xf>
    <xf numFmtId="0" fontId="14" fillId="0" borderId="0" xfId="0" applyFont="1" applyAlignment="1">
      <alignment vertical="center"/>
    </xf>
    <xf numFmtId="0" fontId="19" fillId="0" borderId="1" xfId="0" applyFont="1" applyBorder="1" applyAlignment="1"/>
    <xf numFmtId="0" fontId="14" fillId="0" borderId="0" xfId="0" applyFont="1" applyBorder="1" applyAlignment="1">
      <alignment horizontal="left" vertical="center" wrapText="1"/>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4" fillId="2" borderId="0" xfId="0" applyFont="1" applyFill="1" applyBorder="1"/>
    <xf numFmtId="0" fontId="5" fillId="0" borderId="0" xfId="0" applyNumberFormat="1" applyFont="1" applyAlignment="1"/>
    <xf numFmtId="0" fontId="6" fillId="0" borderId="0" xfId="0" applyNumberFormat="1" applyFont="1" applyBorder="1" applyAlignment="1">
      <alignment horizontal="center"/>
    </xf>
    <xf numFmtId="0" fontId="5" fillId="0" borderId="0" xfId="0" applyNumberFormat="1" applyFont="1" applyAlignment="1">
      <alignment vertical="center"/>
    </xf>
    <xf numFmtId="0" fontId="5" fillId="0" borderId="5" xfId="0" applyNumberFormat="1" applyFont="1" applyBorder="1" applyAlignment="1">
      <alignment vertical="center"/>
    </xf>
    <xf numFmtId="0" fontId="1" fillId="0" borderId="0" xfId="0" applyFont="1" applyAlignment="1">
      <alignment horizontal="righ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NumberFormat="1" applyFont="1" applyFill="1"/>
    <xf numFmtId="14" fontId="1" fillId="0" borderId="6" xfId="0" applyNumberFormat="1" applyFont="1" applyFill="1" applyBorder="1" applyAlignment="1">
      <alignment horizontal="center" vertical="center"/>
    </xf>
    <xf numFmtId="0" fontId="1" fillId="0" borderId="0" xfId="0" applyNumberFormat="1" applyFont="1" applyAlignment="1">
      <alignment horizontal="right"/>
    </xf>
    <xf numFmtId="0" fontId="1" fillId="0" borderId="0" xfId="0" applyNumberFormat="1" applyFont="1" applyAlignment="1">
      <alignment horizontal="right"/>
    </xf>
    <xf numFmtId="0" fontId="10" fillId="0" borderId="0" xfId="0" applyNumberFormat="1" applyFont="1" applyAlignment="1">
      <alignment horizontal="center"/>
    </xf>
    <xf numFmtId="0" fontId="5" fillId="0" borderId="0" xfId="0" applyNumberFormat="1" applyFont="1" applyAlignment="1">
      <alignment horizontal="center"/>
    </xf>
    <xf numFmtId="0" fontId="6" fillId="0" borderId="3" xfId="0" applyNumberFormat="1" applyFont="1" applyBorder="1" applyAlignment="1">
      <alignment horizontal="center" vertical="top"/>
    </xf>
    <xf numFmtId="0" fontId="7" fillId="0" borderId="3" xfId="0" applyFont="1" applyBorder="1" applyAlignment="1">
      <alignment horizontal="center" vertical="top"/>
    </xf>
    <xf numFmtId="0" fontId="5" fillId="0" borderId="0" xfId="0" applyNumberFormat="1" applyFont="1" applyAlignment="1">
      <alignment horizontal="right" vertical="center"/>
    </xf>
    <xf numFmtId="0" fontId="5" fillId="0" borderId="5" xfId="0" applyNumberFormat="1" applyFont="1" applyBorder="1" applyAlignment="1">
      <alignment horizontal="right" vertical="center"/>
    </xf>
    <xf numFmtId="0" fontId="5" fillId="0" borderId="0" xfId="0" applyNumberFormat="1" applyFont="1" applyAlignment="1">
      <alignment horizontal="left"/>
    </xf>
    <xf numFmtId="0" fontId="5" fillId="0" borderId="0" xfId="0" applyNumberFormat="1" applyFont="1" applyAlignment="1">
      <alignment horizontal="left" wrapText="1"/>
    </xf>
    <xf numFmtId="0" fontId="0" fillId="0" borderId="0" xfId="0" applyAlignment="1">
      <alignment wrapText="1"/>
    </xf>
    <xf numFmtId="0" fontId="1" fillId="0" borderId="4" xfId="0" applyFont="1" applyBorder="1" applyAlignment="1">
      <alignment horizontal="center"/>
    </xf>
    <xf numFmtId="0" fontId="10" fillId="0" borderId="4" xfId="0" applyNumberFormat="1" applyFont="1" applyBorder="1" applyAlignment="1">
      <alignment horizontal="left" wrapText="1"/>
    </xf>
    <xf numFmtId="0" fontId="12" fillId="0" borderId="0" xfId="0" applyNumberFormat="1" applyFont="1" applyAlignment="1">
      <alignment horizontal="center" wrapText="1"/>
    </xf>
    <xf numFmtId="0" fontId="4" fillId="0" borderId="4" xfId="0" applyNumberFormat="1" applyFont="1" applyBorder="1" applyAlignment="1">
      <alignment horizontal="center"/>
    </xf>
    <xf numFmtId="0" fontId="0" fillId="0" borderId="4" xfId="0" applyFont="1" applyBorder="1" applyAlignment="1">
      <alignment horizontal="center"/>
    </xf>
    <xf numFmtId="0" fontId="1" fillId="0" borderId="0" xfId="0" applyNumberFormat="1" applyFont="1" applyAlignment="1">
      <alignment horizontal="center" vertical="center"/>
    </xf>
    <xf numFmtId="0" fontId="1" fillId="0" borderId="4" xfId="0" applyNumberFormat="1" applyFont="1" applyBorder="1" applyAlignment="1">
      <alignment horizontal="center"/>
    </xf>
    <xf numFmtId="0" fontId="5" fillId="0" borderId="4" xfId="0" applyNumberFormat="1" applyFont="1" applyBorder="1" applyAlignment="1">
      <alignment horizontal="center"/>
    </xf>
    <xf numFmtId="0" fontId="6" fillId="0" borderId="3" xfId="0" applyNumberFormat="1" applyFont="1" applyBorder="1" applyAlignment="1">
      <alignment horizontal="center"/>
    </xf>
    <xf numFmtId="0" fontId="6" fillId="2" borderId="1" xfId="0" applyFont="1" applyFill="1" applyBorder="1" applyAlignment="1">
      <alignment horizontal="center" vertical="top" wrapText="1"/>
    </xf>
    <xf numFmtId="0" fontId="10" fillId="2" borderId="0" xfId="0" applyFont="1" applyFill="1" applyAlignment="1">
      <alignment horizontal="center"/>
    </xf>
    <xf numFmtId="4" fontId="1" fillId="2" borderId="2" xfId="0" applyNumberFormat="1" applyFont="1" applyFill="1" applyBorder="1" applyAlignment="1" applyProtection="1">
      <alignment horizontal="center" vertical="top" wrapText="1"/>
      <protection locked="0"/>
    </xf>
    <xf numFmtId="4" fontId="1" fillId="2" borderId="6" xfId="0" applyNumberFormat="1" applyFont="1" applyFill="1" applyBorder="1" applyAlignment="1" applyProtection="1">
      <alignment horizontal="center" vertical="top" wrapText="1"/>
      <protection locked="0"/>
    </xf>
    <xf numFmtId="4" fontId="1" fillId="2" borderId="2" xfId="0" applyNumberFormat="1" applyFont="1" applyFill="1" applyBorder="1" applyAlignment="1">
      <alignment horizontal="center" vertical="top" wrapText="1"/>
    </xf>
    <xf numFmtId="4" fontId="1" fillId="2" borderId="6"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0" fontId="0" fillId="0" borderId="6" xfId="0" applyBorder="1"/>
    <xf numFmtId="0" fontId="1" fillId="2" borderId="2"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2" xfId="0" applyFont="1" applyFill="1" applyBorder="1" applyAlignment="1">
      <alignment horizontal="left" vertical="top" wrapText="1"/>
    </xf>
    <xf numFmtId="0" fontId="1" fillId="2" borderId="6" xfId="0" applyFont="1" applyFill="1" applyBorder="1" applyAlignment="1">
      <alignment horizontal="left" vertical="top" wrapText="1"/>
    </xf>
    <xf numFmtId="4" fontId="1" fillId="2" borderId="1" xfId="0" applyNumberFormat="1" applyFont="1" applyFill="1" applyBorder="1" applyAlignment="1">
      <alignment horizontal="center" vertical="top" wrapText="1"/>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4" fillId="0" borderId="0"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0" fillId="0" borderId="0" xfId="0" applyFont="1" applyAlignment="1">
      <alignment horizontal="center"/>
    </xf>
    <xf numFmtId="0" fontId="4" fillId="0" borderId="0" xfId="0" applyFont="1" applyAlignment="1">
      <alignment horizontal="left"/>
    </xf>
    <xf numFmtId="0" fontId="6" fillId="0" borderId="1" xfId="0" applyFont="1" applyBorder="1" applyAlignment="1">
      <alignment horizontal="center" vertical="top" wrapText="1"/>
    </xf>
    <xf numFmtId="0" fontId="4" fillId="0" borderId="0" xfId="0" applyFont="1" applyFill="1" applyAlignment="1">
      <alignment horizontal="left"/>
    </xf>
    <xf numFmtId="0" fontId="12" fillId="0" borderId="1" xfId="0" applyFont="1" applyBorder="1" applyAlignment="1">
      <alignment horizontal="center" vertical="top" wrapText="1"/>
    </xf>
    <xf numFmtId="16" fontId="12" fillId="0" borderId="1" xfId="0" applyNumberFormat="1" applyFont="1" applyBorder="1" applyAlignment="1">
      <alignment horizontal="center" vertical="top" wrapText="1"/>
    </xf>
    <xf numFmtId="0" fontId="4" fillId="0" borderId="1" xfId="0" applyFont="1" applyFill="1" applyBorder="1" applyAlignment="1">
      <alignment horizontal="center" wrapText="1"/>
    </xf>
    <xf numFmtId="0" fontId="1" fillId="0" borderId="1" xfId="0" applyFont="1" applyFill="1" applyBorder="1" applyAlignment="1">
      <alignment horizontal="center" wrapText="1"/>
    </xf>
    <xf numFmtId="4" fontId="10" fillId="0" borderId="1" xfId="0" applyNumberFormat="1" applyFont="1" applyFill="1" applyBorder="1" applyAlignment="1">
      <alignment horizontal="center" wrapText="1"/>
    </xf>
    <xf numFmtId="0" fontId="10" fillId="0" borderId="1" xfId="0" applyFont="1" applyFill="1" applyBorder="1" applyAlignment="1">
      <alignment horizont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1"/>
  <sheetViews>
    <sheetView tabSelected="1" zoomScale="75" zoomScaleNormal="70" workbookViewId="0">
      <selection activeCell="S19" sqref="S19"/>
    </sheetView>
  </sheetViews>
  <sheetFormatPr defaultColWidth="8.85546875" defaultRowHeight="15.75" x14ac:dyDescent="0.25"/>
  <cols>
    <col min="1" max="11" width="8.85546875" style="1"/>
    <col min="12" max="12" width="10.5703125" style="1" customWidth="1"/>
    <col min="13" max="16" width="8.85546875" style="1"/>
    <col min="17" max="17" width="8.85546875" style="1" customWidth="1"/>
    <col min="18" max="18" width="9.7109375" style="1" customWidth="1"/>
    <col min="19" max="19" width="18.7109375" style="1" customWidth="1"/>
    <col min="20" max="16384" width="8.85546875" style="1"/>
  </cols>
  <sheetData>
    <row r="1" spans="1:20" ht="26.45" customHeight="1" x14ac:dyDescent="0.25">
      <c r="N1" s="98" t="s">
        <v>57</v>
      </c>
      <c r="O1" s="98"/>
      <c r="P1" s="98"/>
      <c r="Q1" s="98"/>
      <c r="R1" s="98"/>
      <c r="S1" s="98"/>
    </row>
    <row r="2" spans="1:20" x14ac:dyDescent="0.25">
      <c r="N2" s="99" t="s">
        <v>246</v>
      </c>
      <c r="O2" s="99"/>
      <c r="P2" s="99"/>
      <c r="Q2" s="99"/>
      <c r="R2" s="99"/>
      <c r="S2" s="99"/>
    </row>
    <row r="3" spans="1:20" x14ac:dyDescent="0.25">
      <c r="N3" s="86" t="s">
        <v>0</v>
      </c>
      <c r="O3" s="86"/>
      <c r="P3" s="86"/>
      <c r="Q3" s="86"/>
      <c r="R3" s="86"/>
      <c r="S3" s="86"/>
    </row>
    <row r="4" spans="1:20" x14ac:dyDescent="0.25">
      <c r="N4" s="99" t="s">
        <v>240</v>
      </c>
      <c r="O4" s="99"/>
      <c r="P4" s="99"/>
      <c r="Q4" s="99"/>
      <c r="R4" s="99"/>
      <c r="S4" s="99"/>
    </row>
    <row r="5" spans="1:20" x14ac:dyDescent="0.25">
      <c r="N5" s="101" t="s">
        <v>138</v>
      </c>
      <c r="O5" s="101"/>
      <c r="P5" s="101"/>
      <c r="Q5" s="101"/>
      <c r="R5" s="101"/>
      <c r="S5" s="101"/>
    </row>
    <row r="6" spans="1:20" x14ac:dyDescent="0.25">
      <c r="N6" s="73"/>
      <c r="O6" s="73"/>
      <c r="P6" s="73"/>
      <c r="Q6" s="73"/>
      <c r="R6" s="73"/>
      <c r="S6" s="73"/>
    </row>
    <row r="7" spans="1:20" x14ac:dyDescent="0.25">
      <c r="N7" s="73"/>
      <c r="O7" s="73"/>
      <c r="P7" s="73"/>
      <c r="Q7" s="96" t="s">
        <v>245</v>
      </c>
      <c r="R7" s="97"/>
      <c r="S7" s="97"/>
    </row>
    <row r="8" spans="1:20" x14ac:dyDescent="0.25">
      <c r="N8" s="86" t="s">
        <v>58</v>
      </c>
      <c r="O8" s="87"/>
      <c r="P8" s="87"/>
      <c r="Q8" s="86" t="s">
        <v>59</v>
      </c>
      <c r="R8" s="87"/>
      <c r="S8" s="87"/>
    </row>
    <row r="9" spans="1:20" x14ac:dyDescent="0.25">
      <c r="N9" s="83" t="s">
        <v>135</v>
      </c>
      <c r="O9" s="83"/>
      <c r="P9" s="83"/>
      <c r="Q9" s="83"/>
      <c r="R9" s="83"/>
      <c r="S9" s="83"/>
    </row>
    <row r="10" spans="1:20" x14ac:dyDescent="0.25">
      <c r="N10" s="82"/>
      <c r="O10" s="82"/>
      <c r="P10" s="82"/>
      <c r="Q10" s="82"/>
      <c r="R10" s="82"/>
      <c r="S10" s="82"/>
    </row>
    <row r="11" spans="1:20" x14ac:dyDescent="0.25">
      <c r="N11" s="11"/>
      <c r="O11" s="11"/>
      <c r="P11" s="11"/>
      <c r="Q11" s="11"/>
      <c r="R11" s="11"/>
      <c r="S11" s="11"/>
    </row>
    <row r="12" spans="1:20" x14ac:dyDescent="0.25">
      <c r="N12" s="11"/>
      <c r="O12" s="11"/>
      <c r="P12" s="11"/>
      <c r="Q12" s="11"/>
      <c r="R12" s="11"/>
      <c r="S12" s="11"/>
    </row>
    <row r="14" spans="1:20" x14ac:dyDescent="0.25">
      <c r="A14" s="84" t="s">
        <v>137</v>
      </c>
      <c r="B14" s="84"/>
      <c r="C14" s="84"/>
      <c r="D14" s="84"/>
      <c r="E14" s="84"/>
      <c r="F14" s="84"/>
      <c r="G14" s="84"/>
      <c r="H14" s="84"/>
      <c r="I14" s="84"/>
      <c r="J14" s="84"/>
      <c r="K14" s="84"/>
      <c r="L14" s="84"/>
      <c r="M14" s="84"/>
      <c r="N14" s="84"/>
      <c r="O14" s="84"/>
      <c r="P14" s="84"/>
      <c r="Q14" s="84"/>
      <c r="R14" s="84"/>
      <c r="S14" s="84"/>
    </row>
    <row r="15" spans="1:20" x14ac:dyDescent="0.25">
      <c r="A15" s="84" t="s">
        <v>250</v>
      </c>
      <c r="B15" s="84"/>
      <c r="C15" s="84"/>
      <c r="D15" s="84"/>
      <c r="E15" s="84"/>
      <c r="F15" s="84"/>
      <c r="G15" s="84"/>
      <c r="H15" s="84"/>
      <c r="I15" s="84"/>
      <c r="J15" s="84"/>
      <c r="K15" s="84"/>
      <c r="L15" s="84"/>
      <c r="M15" s="84"/>
      <c r="N15" s="84"/>
      <c r="O15" s="84"/>
      <c r="P15" s="84"/>
      <c r="Q15" s="84"/>
      <c r="R15" s="84"/>
      <c r="S15" s="84"/>
      <c r="T15" s="72"/>
    </row>
    <row r="16" spans="1:20" x14ac:dyDescent="0.25">
      <c r="A16" s="85"/>
      <c r="B16" s="85"/>
      <c r="C16" s="85"/>
      <c r="D16" s="85"/>
      <c r="E16" s="85"/>
      <c r="F16" s="85"/>
      <c r="G16" s="85"/>
      <c r="H16" s="85"/>
      <c r="I16" s="85"/>
      <c r="J16" s="85"/>
      <c r="K16" s="85"/>
      <c r="L16" s="85"/>
      <c r="M16" s="85"/>
      <c r="N16" s="85"/>
      <c r="O16" s="85"/>
      <c r="P16" s="85"/>
      <c r="Q16" s="85"/>
      <c r="R16" s="85"/>
      <c r="S16" s="85"/>
    </row>
    <row r="17" spans="2:19" ht="18.75" x14ac:dyDescent="0.25">
      <c r="I17" s="80" t="s">
        <v>256</v>
      </c>
    </row>
    <row r="18" spans="2:19" ht="30" customHeight="1" x14ac:dyDescent="0.25">
      <c r="P18" s="5"/>
      <c r="Q18" s="5"/>
      <c r="R18" s="5"/>
      <c r="S18" s="6" t="s">
        <v>1</v>
      </c>
    </row>
    <row r="19" spans="2:19" x14ac:dyDescent="0.25">
      <c r="O19" s="7"/>
      <c r="P19" s="74"/>
      <c r="Q19" s="74"/>
      <c r="R19" s="49" t="s">
        <v>2</v>
      </c>
      <c r="S19" s="81">
        <v>45581</v>
      </c>
    </row>
    <row r="20" spans="2:19" x14ac:dyDescent="0.25">
      <c r="P20" s="88" t="s">
        <v>3</v>
      </c>
      <c r="Q20" s="88"/>
      <c r="R20" s="89"/>
      <c r="S20" s="77"/>
    </row>
    <row r="21" spans="2:19" x14ac:dyDescent="0.25">
      <c r="B21" s="72" t="s">
        <v>136</v>
      </c>
      <c r="C21" s="72"/>
      <c r="D21" s="99" t="s">
        <v>241</v>
      </c>
      <c r="E21" s="100"/>
      <c r="F21" s="100"/>
      <c r="G21" s="100"/>
      <c r="H21" s="100"/>
      <c r="I21" s="100"/>
      <c r="J21" s="100"/>
      <c r="K21" s="100"/>
      <c r="L21" s="100"/>
      <c r="M21" s="100"/>
      <c r="N21" s="100"/>
      <c r="O21" s="100"/>
      <c r="P21" s="88" t="s">
        <v>6</v>
      </c>
      <c r="Q21" s="88"/>
      <c r="R21" s="89"/>
      <c r="S21" s="78">
        <v>6230030057</v>
      </c>
    </row>
    <row r="22" spans="2:19" x14ac:dyDescent="0.25">
      <c r="B22" s="93"/>
      <c r="C22" s="93"/>
      <c r="D22" s="93"/>
      <c r="E22" s="93"/>
      <c r="F22" s="93"/>
      <c r="G22" s="93"/>
      <c r="H22" s="93"/>
      <c r="I22" s="93"/>
      <c r="J22" s="93"/>
      <c r="K22" s="93"/>
      <c r="L22" s="93"/>
      <c r="M22" s="93"/>
      <c r="N22" s="93"/>
      <c r="O22" s="93"/>
      <c r="R22" s="76" t="s">
        <v>7</v>
      </c>
      <c r="S22" s="77">
        <v>623001001</v>
      </c>
    </row>
    <row r="23" spans="2:19" x14ac:dyDescent="0.25">
      <c r="B23" s="72" t="s">
        <v>4</v>
      </c>
      <c r="C23" s="72"/>
      <c r="D23" s="72"/>
      <c r="E23" s="72"/>
      <c r="F23" s="72"/>
      <c r="G23" s="72"/>
      <c r="H23" s="72"/>
      <c r="I23" s="72"/>
      <c r="J23" s="72"/>
      <c r="K23" s="72"/>
      <c r="L23" s="72"/>
      <c r="P23" s="88" t="s">
        <v>3</v>
      </c>
      <c r="Q23" s="88"/>
      <c r="R23" s="89"/>
      <c r="S23" s="8" t="s">
        <v>239</v>
      </c>
    </row>
    <row r="24" spans="2:19" x14ac:dyDescent="0.25">
      <c r="B24" s="72" t="s">
        <v>139</v>
      </c>
      <c r="C24" s="72"/>
      <c r="D24" s="72"/>
      <c r="E24" s="72"/>
      <c r="F24" s="100" t="s">
        <v>140</v>
      </c>
      <c r="G24" s="100"/>
      <c r="H24" s="100"/>
      <c r="I24" s="100"/>
      <c r="J24" s="100"/>
      <c r="K24" s="100"/>
      <c r="L24" s="100"/>
      <c r="M24" s="100"/>
      <c r="N24" s="100"/>
      <c r="O24" s="100"/>
      <c r="P24" s="88" t="s">
        <v>5</v>
      </c>
      <c r="Q24" s="88"/>
      <c r="R24" s="89"/>
      <c r="S24" s="8">
        <v>474</v>
      </c>
    </row>
    <row r="25" spans="2:19" x14ac:dyDescent="0.25">
      <c r="B25" s="9"/>
      <c r="C25" s="9"/>
      <c r="D25" s="9"/>
      <c r="E25" s="9"/>
      <c r="F25" s="9"/>
      <c r="G25" s="9"/>
      <c r="H25" s="9"/>
      <c r="I25" s="9"/>
      <c r="J25" s="9"/>
      <c r="K25" s="9"/>
      <c r="L25" s="9"/>
      <c r="P25" s="74"/>
      <c r="Q25" s="74"/>
      <c r="R25" s="75"/>
      <c r="S25" s="77"/>
    </row>
    <row r="26" spans="2:19" x14ac:dyDescent="0.25">
      <c r="B26" s="90" t="s">
        <v>60</v>
      </c>
      <c r="C26" s="90"/>
      <c r="D26" s="90"/>
      <c r="E26" s="90"/>
      <c r="F26" s="90"/>
      <c r="G26" s="90"/>
      <c r="H26" s="90"/>
      <c r="I26" s="90"/>
      <c r="J26" s="90"/>
      <c r="K26" s="90"/>
      <c r="L26" s="90"/>
      <c r="P26" s="88" t="s">
        <v>3</v>
      </c>
      <c r="Q26" s="88"/>
      <c r="R26" s="89"/>
      <c r="S26" s="79"/>
    </row>
    <row r="27" spans="2:19" ht="15.75" customHeight="1" x14ac:dyDescent="0.25">
      <c r="B27" s="72" t="s">
        <v>141</v>
      </c>
      <c r="C27" s="46"/>
      <c r="D27" s="46"/>
      <c r="E27" s="93" t="s">
        <v>142</v>
      </c>
      <c r="F27" s="93"/>
      <c r="G27" s="93"/>
      <c r="H27" s="93"/>
      <c r="I27" s="93"/>
      <c r="J27" s="93"/>
      <c r="K27" s="93"/>
      <c r="L27" s="93"/>
      <c r="M27" s="93"/>
      <c r="N27" s="93"/>
      <c r="O27" s="93"/>
      <c r="P27" s="88" t="s">
        <v>5</v>
      </c>
      <c r="Q27" s="88"/>
      <c r="R27" s="89"/>
      <c r="S27" s="8">
        <v>474</v>
      </c>
    </row>
    <row r="28" spans="2:19" ht="15.75" customHeight="1" x14ac:dyDescent="0.25">
      <c r="B28" s="91"/>
      <c r="C28" s="91"/>
      <c r="D28" s="91"/>
      <c r="E28" s="91"/>
      <c r="F28" s="91"/>
      <c r="G28" s="91"/>
      <c r="H28" s="91"/>
      <c r="I28" s="91"/>
      <c r="J28" s="91"/>
      <c r="K28" s="91"/>
      <c r="L28" s="91"/>
      <c r="M28" s="92"/>
      <c r="N28" s="92"/>
      <c r="P28" s="74"/>
      <c r="Q28" s="74"/>
      <c r="R28" s="75"/>
      <c r="S28" s="78"/>
    </row>
    <row r="29" spans="2:19" ht="15.75" customHeight="1" x14ac:dyDescent="0.25">
      <c r="B29" s="44" t="s">
        <v>143</v>
      </c>
      <c r="C29" s="45"/>
      <c r="D29" s="94">
        <v>12</v>
      </c>
      <c r="E29" s="94"/>
      <c r="F29" s="94"/>
      <c r="G29" s="94"/>
      <c r="H29" s="94"/>
      <c r="I29" s="94"/>
      <c r="J29" s="94"/>
      <c r="K29" s="94"/>
      <c r="L29" s="94"/>
      <c r="M29" s="94"/>
      <c r="N29" s="94"/>
      <c r="O29" s="94"/>
      <c r="P29" s="74"/>
      <c r="Q29" s="74"/>
      <c r="R29" s="75"/>
      <c r="S29" s="78"/>
    </row>
    <row r="30" spans="2:19" ht="15.75" customHeight="1" x14ac:dyDescent="0.25">
      <c r="B30" s="44"/>
      <c r="C30" s="45"/>
      <c r="D30" s="95" t="s">
        <v>144</v>
      </c>
      <c r="E30" s="95"/>
      <c r="F30" s="95"/>
      <c r="G30" s="95"/>
      <c r="H30" s="95"/>
      <c r="I30" s="95"/>
      <c r="J30" s="95"/>
      <c r="K30" s="95"/>
      <c r="L30" s="95"/>
      <c r="M30" s="95"/>
      <c r="N30" s="95"/>
      <c r="O30" s="95"/>
      <c r="P30" s="74"/>
      <c r="Q30" s="74"/>
      <c r="R30" s="75"/>
      <c r="S30" s="78"/>
    </row>
    <row r="31" spans="2:19" x14ac:dyDescent="0.25">
      <c r="B31" s="90" t="s">
        <v>8</v>
      </c>
      <c r="C31" s="90"/>
      <c r="D31" s="90"/>
      <c r="E31" s="90"/>
      <c r="F31" s="90"/>
      <c r="G31" s="90"/>
      <c r="H31" s="90"/>
      <c r="I31" s="90"/>
      <c r="J31" s="90"/>
      <c r="K31" s="90"/>
      <c r="L31" s="90"/>
      <c r="P31" s="88" t="s">
        <v>9</v>
      </c>
      <c r="Q31" s="88"/>
      <c r="R31" s="89"/>
      <c r="S31" s="6" t="s">
        <v>10</v>
      </c>
    </row>
  </sheetData>
  <mergeCells count="28">
    <mergeCell ref="Q7:S7"/>
    <mergeCell ref="P26:R26"/>
    <mergeCell ref="P27:R27"/>
    <mergeCell ref="N1:S1"/>
    <mergeCell ref="A15:S15"/>
    <mergeCell ref="B22:O22"/>
    <mergeCell ref="D21:O21"/>
    <mergeCell ref="P20:R20"/>
    <mergeCell ref="P23:R23"/>
    <mergeCell ref="B26:L26"/>
    <mergeCell ref="P24:R24"/>
    <mergeCell ref="N4:S4"/>
    <mergeCell ref="N2:S2"/>
    <mergeCell ref="N3:S3"/>
    <mergeCell ref="N5:S5"/>
    <mergeCell ref="F24:O24"/>
    <mergeCell ref="P21:R21"/>
    <mergeCell ref="B31:L31"/>
    <mergeCell ref="P31:R31"/>
    <mergeCell ref="B28:N28"/>
    <mergeCell ref="E27:O27"/>
    <mergeCell ref="D29:O29"/>
    <mergeCell ref="D30:O30"/>
    <mergeCell ref="N9:S9"/>
    <mergeCell ref="A14:S14"/>
    <mergeCell ref="A16:S16"/>
    <mergeCell ref="N8:P8"/>
    <mergeCell ref="Q8:S8"/>
  </mergeCells>
  <phoneticPr fontId="8" type="noConversion"/>
  <pageMargins left="0" right="0" top="0" bottom="0"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2"/>
  <sheetViews>
    <sheetView showZeros="0" topLeftCell="A67" zoomScale="85" zoomScaleNormal="85" workbookViewId="0">
      <selection activeCell="E84" sqref="E84"/>
    </sheetView>
  </sheetViews>
  <sheetFormatPr defaultColWidth="8.85546875" defaultRowHeight="15" x14ac:dyDescent="0.25"/>
  <cols>
    <col min="1" max="1" width="89.42578125" style="12" customWidth="1"/>
    <col min="2" max="2" width="7.5703125" style="12" bestFit="1" customWidth="1"/>
    <col min="3" max="3" width="8.5703125" style="12" customWidth="1"/>
    <col min="4" max="4" width="6.7109375" style="12" customWidth="1"/>
    <col min="5" max="5" width="19.28515625" style="12" customWidth="1"/>
    <col min="6" max="6" width="17.7109375" style="12" customWidth="1"/>
    <col min="7" max="8" width="19.140625" style="12" customWidth="1"/>
    <col min="9" max="9" width="10.7109375" style="12" bestFit="1" customWidth="1"/>
    <col min="10" max="16384" width="8.85546875" style="12"/>
  </cols>
  <sheetData>
    <row r="1" spans="1:9" ht="15.75" x14ac:dyDescent="0.25">
      <c r="A1" s="103" t="s">
        <v>11</v>
      </c>
      <c r="B1" s="103"/>
      <c r="C1" s="103"/>
      <c r="D1" s="103"/>
      <c r="E1" s="103"/>
      <c r="F1" s="103"/>
      <c r="G1" s="103"/>
      <c r="H1" s="47"/>
    </row>
    <row r="3" spans="1:9" x14ac:dyDescent="0.25">
      <c r="A3" s="102" t="s">
        <v>12</v>
      </c>
      <c r="B3" s="102" t="s">
        <v>47</v>
      </c>
      <c r="C3" s="102" t="s">
        <v>237</v>
      </c>
      <c r="D3" s="102" t="s">
        <v>238</v>
      </c>
      <c r="E3" s="102" t="s">
        <v>13</v>
      </c>
      <c r="F3" s="102"/>
      <c r="G3" s="102"/>
      <c r="H3" s="102"/>
    </row>
    <row r="4" spans="1:9" ht="24" x14ac:dyDescent="0.25">
      <c r="A4" s="102"/>
      <c r="B4" s="102"/>
      <c r="C4" s="102"/>
      <c r="D4" s="102"/>
      <c r="E4" s="39" t="s">
        <v>247</v>
      </c>
      <c r="F4" s="39" t="s">
        <v>248</v>
      </c>
      <c r="G4" s="39" t="s">
        <v>249</v>
      </c>
      <c r="H4" s="39" t="s">
        <v>100</v>
      </c>
    </row>
    <row r="5" spans="1:9" ht="15.75" x14ac:dyDescent="0.25">
      <c r="A5" s="13">
        <v>1</v>
      </c>
      <c r="B5" s="13">
        <v>2</v>
      </c>
      <c r="C5" s="13">
        <v>3</v>
      </c>
      <c r="D5" s="51" t="s">
        <v>101</v>
      </c>
      <c r="E5" s="13">
        <v>4</v>
      </c>
      <c r="F5" s="13">
        <v>5</v>
      </c>
      <c r="G5" s="13">
        <v>6</v>
      </c>
      <c r="H5" s="13">
        <v>7</v>
      </c>
    </row>
    <row r="6" spans="1:9" ht="18" x14ac:dyDescent="0.25">
      <c r="A6" s="14" t="s">
        <v>79</v>
      </c>
      <c r="B6" s="15" t="s">
        <v>14</v>
      </c>
      <c r="C6" s="13" t="s">
        <v>15</v>
      </c>
      <c r="D6" s="13" t="s">
        <v>15</v>
      </c>
      <c r="E6" s="25">
        <v>176216.98</v>
      </c>
      <c r="F6" s="25">
        <v>0</v>
      </c>
      <c r="G6" s="25">
        <v>0</v>
      </c>
      <c r="H6" s="25"/>
      <c r="I6" s="16"/>
    </row>
    <row r="7" spans="1:9" ht="18.75" x14ac:dyDescent="0.25">
      <c r="A7" s="14" t="s">
        <v>80</v>
      </c>
      <c r="B7" s="15" t="s">
        <v>16</v>
      </c>
      <c r="C7" s="13" t="s">
        <v>15</v>
      </c>
      <c r="D7" s="13" t="s">
        <v>15</v>
      </c>
      <c r="E7" s="25">
        <f>SUM(E6,E8)-E33-E91+E89</f>
        <v>-2.9831426218152046E-9</v>
      </c>
      <c r="F7" s="25">
        <f>SUM(F6,F8)-F33-F91+F89</f>
        <v>1.4901161193847656E-8</v>
      </c>
      <c r="G7" s="25">
        <f>SUM(G6,G8)-G33-G91+G89</f>
        <v>0</v>
      </c>
      <c r="H7" s="25"/>
    </row>
    <row r="8" spans="1:9" ht="15.75" x14ac:dyDescent="0.25">
      <c r="A8" s="34" t="s">
        <v>147</v>
      </c>
      <c r="B8" s="35">
        <v>1000</v>
      </c>
      <c r="C8" s="36"/>
      <c r="D8" s="36"/>
      <c r="E8" s="37">
        <f>E9+E12+E13+E18+E19+E20+E21</f>
        <v>100213427.97999999</v>
      </c>
      <c r="F8" s="37">
        <f>F9+F12+F13+F18+F19+F20+F21</f>
        <v>77595399.270000011</v>
      </c>
      <c r="G8" s="37">
        <f>G9+G12+G13+G18+G19+G20+G21</f>
        <v>77858952.359999999</v>
      </c>
      <c r="H8" s="37"/>
    </row>
    <row r="9" spans="1:9" ht="31.5" x14ac:dyDescent="0.25">
      <c r="A9" s="14" t="s">
        <v>169</v>
      </c>
      <c r="B9" s="15">
        <v>1100</v>
      </c>
      <c r="C9" s="13">
        <v>120</v>
      </c>
      <c r="D9" s="13"/>
      <c r="E9" s="25">
        <v>25000</v>
      </c>
      <c r="F9" s="25">
        <v>25000</v>
      </c>
      <c r="G9" s="25">
        <v>25000</v>
      </c>
      <c r="H9" s="25"/>
    </row>
    <row r="10" spans="1:9" ht="15.75" x14ac:dyDescent="0.25">
      <c r="A10" s="14" t="s">
        <v>17</v>
      </c>
      <c r="B10" s="15">
        <v>1110</v>
      </c>
      <c r="C10" s="13"/>
      <c r="D10" s="13"/>
      <c r="E10" s="25"/>
      <c r="F10" s="25"/>
      <c r="G10" s="25"/>
      <c r="H10" s="25"/>
    </row>
    <row r="11" spans="1:9" ht="15.75" x14ac:dyDescent="0.25">
      <c r="A11" s="14" t="s">
        <v>18</v>
      </c>
      <c r="B11" s="15">
        <v>1200</v>
      </c>
      <c r="C11" s="13">
        <v>130</v>
      </c>
      <c r="D11" s="13"/>
      <c r="E11" s="24"/>
      <c r="F11" s="24"/>
      <c r="G11" s="24"/>
      <c r="H11" s="24"/>
    </row>
    <row r="12" spans="1:9" ht="47.25" x14ac:dyDescent="0.25">
      <c r="A12" s="26" t="s">
        <v>166</v>
      </c>
      <c r="B12" s="18">
        <v>1210</v>
      </c>
      <c r="C12" s="17">
        <v>130</v>
      </c>
      <c r="D12" s="17">
        <v>131</v>
      </c>
      <c r="E12" s="19">
        <v>80875847.579999998</v>
      </c>
      <c r="F12" s="19">
        <v>75769186.090000004</v>
      </c>
      <c r="G12" s="27">
        <v>76032740</v>
      </c>
      <c r="H12" s="27"/>
    </row>
    <row r="13" spans="1:9" ht="31.5" x14ac:dyDescent="0.25">
      <c r="A13" s="26" t="s">
        <v>167</v>
      </c>
      <c r="B13" s="18" t="s">
        <v>56</v>
      </c>
      <c r="C13" s="17">
        <v>130</v>
      </c>
      <c r="D13" s="17">
        <v>131</v>
      </c>
      <c r="E13" s="19">
        <v>600000</v>
      </c>
      <c r="F13" s="19">
        <v>701213.18</v>
      </c>
      <c r="G13" s="27">
        <v>701212.36</v>
      </c>
      <c r="H13" s="27"/>
    </row>
    <row r="14" spans="1:9" ht="15.75" x14ac:dyDescent="0.25">
      <c r="A14" s="26" t="s">
        <v>168</v>
      </c>
      <c r="B14" s="18" t="s">
        <v>148</v>
      </c>
      <c r="C14" s="17">
        <v>130</v>
      </c>
      <c r="D14" s="17">
        <v>139</v>
      </c>
      <c r="E14" s="19"/>
      <c r="F14" s="19"/>
      <c r="G14" s="27"/>
      <c r="H14" s="27"/>
    </row>
    <row r="15" spans="1:9" ht="15.75" x14ac:dyDescent="0.25">
      <c r="A15" s="14" t="s">
        <v>19</v>
      </c>
      <c r="B15" s="15">
        <v>1300</v>
      </c>
      <c r="C15" s="13">
        <v>140</v>
      </c>
      <c r="D15" s="13"/>
      <c r="E15" s="25"/>
      <c r="F15" s="25"/>
      <c r="G15" s="24"/>
      <c r="H15" s="24"/>
    </row>
    <row r="16" spans="1:9" ht="15.75" x14ac:dyDescent="0.25">
      <c r="A16" s="14" t="s">
        <v>17</v>
      </c>
      <c r="B16" s="15">
        <v>1310</v>
      </c>
      <c r="C16" s="13">
        <v>140</v>
      </c>
      <c r="D16" s="13"/>
      <c r="E16" s="25"/>
      <c r="F16" s="25"/>
      <c r="G16" s="24"/>
      <c r="H16" s="24"/>
    </row>
    <row r="17" spans="1:8" ht="15.75" x14ac:dyDescent="0.25">
      <c r="A17" s="14" t="s">
        <v>20</v>
      </c>
      <c r="B17" s="15">
        <v>1400</v>
      </c>
      <c r="C17" s="13">
        <v>150</v>
      </c>
      <c r="D17" s="13"/>
      <c r="E17" s="25"/>
      <c r="F17" s="25"/>
      <c r="G17" s="24"/>
      <c r="H17" s="24"/>
    </row>
    <row r="18" spans="1:8" ht="31.5" x14ac:dyDescent="0.25">
      <c r="A18" s="28" t="s">
        <v>149</v>
      </c>
      <c r="B18" s="29" t="s">
        <v>63</v>
      </c>
      <c r="C18" s="30">
        <v>150</v>
      </c>
      <c r="D18" s="30">
        <v>152</v>
      </c>
      <c r="E18" s="31">
        <v>17612580.399999999</v>
      </c>
      <c r="F18" s="25">
        <v>0</v>
      </c>
      <c r="G18" s="24"/>
      <c r="H18" s="24"/>
    </row>
    <row r="19" spans="1:8" ht="15.75" x14ac:dyDescent="0.25">
      <c r="A19" s="28" t="s">
        <v>150</v>
      </c>
      <c r="B19" s="29" t="s">
        <v>64</v>
      </c>
      <c r="C19" s="30">
        <v>150</v>
      </c>
      <c r="D19" s="30">
        <v>162</v>
      </c>
      <c r="E19" s="31"/>
      <c r="F19" s="25"/>
      <c r="G19" s="24"/>
      <c r="H19" s="24"/>
    </row>
    <row r="20" spans="1:8" ht="39" customHeight="1" x14ac:dyDescent="0.25">
      <c r="A20" s="28" t="s">
        <v>151</v>
      </c>
      <c r="B20" s="29" t="s">
        <v>152</v>
      </c>
      <c r="C20" s="30">
        <v>150</v>
      </c>
      <c r="D20" s="30">
        <v>155</v>
      </c>
      <c r="E20" s="31">
        <v>1100000</v>
      </c>
      <c r="F20" s="25">
        <v>1100000</v>
      </c>
      <c r="G20" s="24">
        <v>1100000</v>
      </c>
      <c r="H20" s="24"/>
    </row>
    <row r="21" spans="1:8" ht="15.75" x14ac:dyDescent="0.25">
      <c r="A21" s="28" t="s">
        <v>21</v>
      </c>
      <c r="B21" s="29">
        <v>1500</v>
      </c>
      <c r="C21" s="30">
        <v>180</v>
      </c>
      <c r="D21" s="30"/>
      <c r="E21" s="32"/>
      <c r="F21" s="20"/>
      <c r="G21" s="24"/>
      <c r="H21" s="24"/>
    </row>
    <row r="22" spans="1:8" ht="15.75" x14ac:dyDescent="0.25">
      <c r="A22" s="14" t="s">
        <v>17</v>
      </c>
      <c r="B22" s="15"/>
      <c r="C22" s="13"/>
      <c r="D22" s="13"/>
      <c r="E22" s="25"/>
      <c r="F22" s="25"/>
      <c r="G22" s="24"/>
      <c r="H22" s="24"/>
    </row>
    <row r="23" spans="1:8" ht="15.75" x14ac:dyDescent="0.25">
      <c r="A23" s="14" t="s">
        <v>22</v>
      </c>
      <c r="B23" s="15" t="s">
        <v>153</v>
      </c>
      <c r="C23" s="13"/>
      <c r="D23" s="13"/>
      <c r="E23" s="25"/>
      <c r="F23" s="25"/>
      <c r="G23" s="24"/>
      <c r="H23" s="24"/>
    </row>
    <row r="24" spans="1:8" ht="15.75" x14ac:dyDescent="0.25">
      <c r="A24" s="14" t="s">
        <v>17</v>
      </c>
      <c r="B24" s="15"/>
      <c r="C24" s="13"/>
      <c r="D24" s="13"/>
      <c r="E24" s="25"/>
      <c r="F24" s="25"/>
      <c r="G24" s="24"/>
      <c r="H24" s="24"/>
    </row>
    <row r="25" spans="1:8" ht="15.75" x14ac:dyDescent="0.25">
      <c r="A25" s="14" t="s">
        <v>154</v>
      </c>
      <c r="B25" s="15" t="s">
        <v>155</v>
      </c>
      <c r="C25" s="13">
        <v>400</v>
      </c>
      <c r="D25" s="13"/>
      <c r="E25" s="25"/>
      <c r="F25" s="25"/>
      <c r="G25" s="24"/>
      <c r="H25" s="24"/>
    </row>
    <row r="26" spans="1:8" ht="31.5" x14ac:dyDescent="0.25">
      <c r="A26" s="14" t="s">
        <v>156</v>
      </c>
      <c r="B26" s="15" t="s">
        <v>157</v>
      </c>
      <c r="C26" s="13">
        <v>410</v>
      </c>
      <c r="D26" s="13"/>
      <c r="E26" s="25"/>
      <c r="F26" s="25"/>
      <c r="G26" s="24"/>
      <c r="H26" s="24"/>
    </row>
    <row r="27" spans="1:8" ht="15.75" x14ac:dyDescent="0.25">
      <c r="A27" s="14" t="s">
        <v>158</v>
      </c>
      <c r="B27" s="15" t="s">
        <v>159</v>
      </c>
      <c r="C27" s="13">
        <v>420</v>
      </c>
      <c r="D27" s="13"/>
      <c r="E27" s="25"/>
      <c r="F27" s="25"/>
      <c r="G27" s="24"/>
      <c r="H27" s="24"/>
    </row>
    <row r="28" spans="1:8" ht="15.75" x14ac:dyDescent="0.25">
      <c r="A28" s="14" t="s">
        <v>160</v>
      </c>
      <c r="B28" s="15" t="s">
        <v>162</v>
      </c>
      <c r="C28" s="13">
        <v>430</v>
      </c>
      <c r="D28" s="13"/>
      <c r="E28" s="25"/>
      <c r="F28" s="25"/>
      <c r="G28" s="24"/>
      <c r="H28" s="24"/>
    </row>
    <row r="29" spans="1:8" ht="15.75" x14ac:dyDescent="0.25">
      <c r="A29" s="14" t="s">
        <v>161</v>
      </c>
      <c r="B29" s="15" t="s">
        <v>163</v>
      </c>
      <c r="C29" s="13">
        <v>440</v>
      </c>
      <c r="D29" s="13"/>
      <c r="E29" s="25"/>
      <c r="F29" s="25"/>
      <c r="G29" s="24"/>
      <c r="H29" s="24"/>
    </row>
    <row r="30" spans="1:8" ht="18.75" x14ac:dyDescent="0.25">
      <c r="A30" s="14" t="s">
        <v>81</v>
      </c>
      <c r="B30" s="15" t="s">
        <v>164</v>
      </c>
      <c r="C30" s="13" t="s">
        <v>15</v>
      </c>
      <c r="D30" s="13"/>
      <c r="E30" s="25"/>
      <c r="F30" s="25"/>
      <c r="G30" s="24"/>
      <c r="H30" s="24"/>
    </row>
    <row r="31" spans="1:8" ht="15.75" x14ac:dyDescent="0.25">
      <c r="A31" s="14" t="s">
        <v>23</v>
      </c>
      <c r="B31" s="108" t="s">
        <v>165</v>
      </c>
      <c r="C31" s="110">
        <v>510</v>
      </c>
      <c r="D31" s="110"/>
      <c r="E31" s="104"/>
      <c r="F31" s="104"/>
      <c r="G31" s="106"/>
      <c r="H31" s="106"/>
    </row>
    <row r="32" spans="1:8" ht="31.5" x14ac:dyDescent="0.25">
      <c r="A32" s="14" t="s">
        <v>48</v>
      </c>
      <c r="B32" s="109"/>
      <c r="C32" s="109"/>
      <c r="D32" s="109"/>
      <c r="E32" s="105"/>
      <c r="F32" s="105"/>
      <c r="G32" s="107"/>
      <c r="H32" s="107"/>
    </row>
    <row r="33" spans="1:8" ht="15.75" x14ac:dyDescent="0.25">
      <c r="A33" s="34" t="s">
        <v>170</v>
      </c>
      <c r="B33" s="35">
        <v>2000</v>
      </c>
      <c r="C33" s="36" t="s">
        <v>15</v>
      </c>
      <c r="D33" s="36"/>
      <c r="E33" s="37">
        <f>E36+E41+E49+E54+E70+E83</f>
        <v>100309641.16</v>
      </c>
      <c r="F33" s="37">
        <f>F36+F41+F49+F54+F70+F83</f>
        <v>77590399.269999996</v>
      </c>
      <c r="G33" s="37">
        <f>G36+G41+G49+G54+G70+G83</f>
        <v>77853952.359999999</v>
      </c>
      <c r="H33" s="37"/>
    </row>
    <row r="34" spans="1:8" x14ac:dyDescent="0.25">
      <c r="A34" s="113" t="s">
        <v>171</v>
      </c>
      <c r="B34" s="111">
        <v>2100</v>
      </c>
      <c r="C34" s="112" t="s">
        <v>15</v>
      </c>
      <c r="D34" s="112"/>
      <c r="E34" s="115">
        <f>E36</f>
        <v>57424874.310000002</v>
      </c>
      <c r="F34" s="106">
        <f>F36</f>
        <v>50893435.090000004</v>
      </c>
      <c r="G34" s="106">
        <f>G36</f>
        <v>50893435</v>
      </c>
      <c r="H34" s="106"/>
    </row>
    <row r="35" spans="1:8" ht="18.75" customHeight="1" x14ac:dyDescent="0.25">
      <c r="A35" s="114"/>
      <c r="B35" s="111"/>
      <c r="C35" s="112"/>
      <c r="D35" s="112"/>
      <c r="E35" s="115"/>
      <c r="F35" s="107"/>
      <c r="G35" s="107"/>
      <c r="H35" s="107"/>
    </row>
    <row r="36" spans="1:8" ht="31.5" x14ac:dyDescent="0.25">
      <c r="A36" s="14" t="s">
        <v>195</v>
      </c>
      <c r="B36" s="15">
        <v>2110</v>
      </c>
      <c r="C36" s="13">
        <v>111</v>
      </c>
      <c r="D36" s="13" t="s">
        <v>172</v>
      </c>
      <c r="E36" s="25">
        <f>SUM(E37:E38)</f>
        <v>57424874.310000002</v>
      </c>
      <c r="F36" s="25">
        <f>SUM(F37:F38)</f>
        <v>50893435.090000004</v>
      </c>
      <c r="G36" s="24">
        <f>SUM(G37:G38)</f>
        <v>50893435</v>
      </c>
      <c r="H36" s="24"/>
    </row>
    <row r="37" spans="1:8" ht="15.75" x14ac:dyDescent="0.25">
      <c r="A37" s="14" t="s">
        <v>197</v>
      </c>
      <c r="B37" s="15" t="s">
        <v>173</v>
      </c>
      <c r="C37" s="13">
        <v>111</v>
      </c>
      <c r="D37" s="13">
        <v>211</v>
      </c>
      <c r="E37" s="25">
        <v>57286690.950000003</v>
      </c>
      <c r="F37" s="25">
        <v>50893435.090000004</v>
      </c>
      <c r="G37" s="24">
        <v>50893435</v>
      </c>
      <c r="H37" s="24"/>
    </row>
    <row r="38" spans="1:8" ht="15.75" x14ac:dyDescent="0.25">
      <c r="A38" s="14" t="s">
        <v>196</v>
      </c>
      <c r="B38" s="15" t="s">
        <v>174</v>
      </c>
      <c r="C38" s="13">
        <v>111</v>
      </c>
      <c r="D38" s="13">
        <v>266</v>
      </c>
      <c r="E38" s="25">
        <v>138183.35999999999</v>
      </c>
      <c r="F38" s="25"/>
      <c r="G38" s="24"/>
      <c r="H38" s="24"/>
    </row>
    <row r="39" spans="1:8" ht="31.5" x14ac:dyDescent="0.25">
      <c r="A39" s="14" t="s">
        <v>198</v>
      </c>
      <c r="B39" s="15">
        <v>2130</v>
      </c>
      <c r="C39" s="13">
        <v>113</v>
      </c>
      <c r="D39" s="13"/>
      <c r="E39" s="25"/>
      <c r="F39" s="25"/>
      <c r="G39" s="24"/>
      <c r="H39" s="24"/>
    </row>
    <row r="40" spans="1:8" ht="31.5" x14ac:dyDescent="0.25">
      <c r="A40" s="14" t="s">
        <v>199</v>
      </c>
      <c r="B40" s="15">
        <v>2140</v>
      </c>
      <c r="C40" s="13">
        <v>119</v>
      </c>
      <c r="D40" s="13" t="s">
        <v>172</v>
      </c>
      <c r="E40" s="20">
        <f>E41</f>
        <v>17342312.039999999</v>
      </c>
      <c r="F40" s="20">
        <f>F41</f>
        <v>15369817.4</v>
      </c>
      <c r="G40" s="24">
        <f>G41</f>
        <v>15369817</v>
      </c>
      <c r="H40" s="24"/>
    </row>
    <row r="41" spans="1:8" ht="31.5" x14ac:dyDescent="0.25">
      <c r="A41" s="14" t="s">
        <v>200</v>
      </c>
      <c r="B41" s="15">
        <v>2141</v>
      </c>
      <c r="C41" s="13">
        <v>119</v>
      </c>
      <c r="D41" s="13">
        <v>213</v>
      </c>
      <c r="E41" s="25">
        <v>17342312.039999999</v>
      </c>
      <c r="F41" s="25">
        <v>15369817.4</v>
      </c>
      <c r="G41" s="24">
        <v>15369817</v>
      </c>
      <c r="H41" s="24"/>
    </row>
    <row r="42" spans="1:8" ht="15.75" x14ac:dyDescent="0.25">
      <c r="A42" s="14" t="s">
        <v>201</v>
      </c>
      <c r="B42" s="15">
        <v>2142</v>
      </c>
      <c r="C42" s="13">
        <v>119</v>
      </c>
      <c r="D42" s="13"/>
      <c r="E42" s="25"/>
      <c r="F42" s="25"/>
      <c r="G42" s="24"/>
      <c r="H42" s="24"/>
    </row>
    <row r="43" spans="1:8" ht="31.5" x14ac:dyDescent="0.25">
      <c r="A43" s="14" t="s">
        <v>175</v>
      </c>
      <c r="B43" s="15">
        <v>2150</v>
      </c>
      <c r="C43" s="13">
        <v>131</v>
      </c>
      <c r="D43" s="13"/>
      <c r="E43" s="25"/>
      <c r="F43" s="25"/>
      <c r="G43" s="24"/>
      <c r="H43" s="24"/>
    </row>
    <row r="44" spans="1:8" ht="31.5" x14ac:dyDescent="0.25">
      <c r="A44" s="28" t="s">
        <v>176</v>
      </c>
      <c r="B44" s="29" t="s">
        <v>65</v>
      </c>
      <c r="C44" s="30">
        <v>133</v>
      </c>
      <c r="D44" s="13"/>
      <c r="E44" s="25"/>
      <c r="F44" s="25"/>
      <c r="G44" s="24"/>
      <c r="H44" s="24"/>
    </row>
    <row r="45" spans="1:8" ht="15.75" x14ac:dyDescent="0.25">
      <c r="A45" s="14" t="s">
        <v>177</v>
      </c>
      <c r="B45" s="15" t="s">
        <v>66</v>
      </c>
      <c r="C45" s="13">
        <v>134</v>
      </c>
      <c r="D45" s="13"/>
      <c r="E45" s="25"/>
      <c r="F45" s="25"/>
      <c r="G45" s="24"/>
      <c r="H45" s="24"/>
    </row>
    <row r="46" spans="1:8" ht="31.5" x14ac:dyDescent="0.25">
      <c r="A46" s="14" t="s">
        <v>178</v>
      </c>
      <c r="B46" s="15" t="s">
        <v>67</v>
      </c>
      <c r="C46" s="13">
        <v>139</v>
      </c>
      <c r="D46" s="13"/>
      <c r="E46" s="25"/>
      <c r="F46" s="25"/>
      <c r="G46" s="24"/>
      <c r="H46" s="24"/>
    </row>
    <row r="47" spans="1:8" ht="31.5" x14ac:dyDescent="0.25">
      <c r="A47" s="14" t="s">
        <v>202</v>
      </c>
      <c r="B47" s="15" t="s">
        <v>68</v>
      </c>
      <c r="C47" s="13">
        <v>139</v>
      </c>
      <c r="D47" s="13"/>
      <c r="E47" s="25"/>
      <c r="F47" s="25"/>
      <c r="G47" s="24"/>
      <c r="H47" s="24"/>
    </row>
    <row r="48" spans="1:8" ht="15.75" x14ac:dyDescent="0.25">
      <c r="A48" s="14" t="s">
        <v>24</v>
      </c>
      <c r="B48" s="15">
        <v>2200</v>
      </c>
      <c r="C48" s="13">
        <v>300</v>
      </c>
      <c r="D48" s="13" t="s">
        <v>172</v>
      </c>
      <c r="E48" s="25">
        <f>E49</f>
        <v>136512.25</v>
      </c>
      <c r="F48" s="25">
        <f>F49</f>
        <v>23000</v>
      </c>
      <c r="G48" s="24">
        <f>G49</f>
        <v>23000</v>
      </c>
      <c r="H48" s="24"/>
    </row>
    <row r="49" spans="1:8" ht="51.75" customHeight="1" x14ac:dyDescent="0.25">
      <c r="A49" s="14" t="s">
        <v>203</v>
      </c>
      <c r="B49" s="15" t="s">
        <v>179</v>
      </c>
      <c r="C49" s="13">
        <v>321</v>
      </c>
      <c r="D49" s="13"/>
      <c r="E49" s="25">
        <v>136512.25</v>
      </c>
      <c r="F49" s="25">
        <v>23000</v>
      </c>
      <c r="G49" s="24">
        <v>23000</v>
      </c>
      <c r="H49" s="24"/>
    </row>
    <row r="50" spans="1:8" ht="31.5" x14ac:dyDescent="0.25">
      <c r="A50" s="14" t="s">
        <v>204</v>
      </c>
      <c r="B50" s="15" t="s">
        <v>180</v>
      </c>
      <c r="C50" s="13">
        <v>323</v>
      </c>
      <c r="D50" s="13"/>
      <c r="E50" s="25"/>
      <c r="F50" s="25"/>
      <c r="G50" s="24"/>
      <c r="H50" s="24"/>
    </row>
    <row r="51" spans="1:8" ht="31.5" x14ac:dyDescent="0.25">
      <c r="A51" s="14" t="s">
        <v>205</v>
      </c>
      <c r="B51" s="15">
        <v>2220</v>
      </c>
      <c r="C51" s="13">
        <v>340</v>
      </c>
      <c r="D51" s="13"/>
      <c r="E51" s="25"/>
      <c r="F51" s="25"/>
      <c r="G51" s="24"/>
      <c r="H51" s="24"/>
    </row>
    <row r="52" spans="1:8" ht="47.25" x14ac:dyDescent="0.25">
      <c r="A52" s="14" t="s">
        <v>206</v>
      </c>
      <c r="B52" s="15">
        <v>2230</v>
      </c>
      <c r="C52" s="13">
        <v>350</v>
      </c>
      <c r="D52" s="13"/>
      <c r="E52" s="25"/>
      <c r="F52" s="25"/>
      <c r="G52" s="24"/>
      <c r="H52" s="24"/>
    </row>
    <row r="53" spans="1:8" ht="15.75" x14ac:dyDescent="0.25">
      <c r="A53" s="28" t="s">
        <v>207</v>
      </c>
      <c r="B53" s="29">
        <v>2240</v>
      </c>
      <c r="C53" s="30">
        <v>360</v>
      </c>
      <c r="D53" s="13"/>
      <c r="E53" s="25"/>
      <c r="F53" s="25"/>
      <c r="G53" s="24"/>
      <c r="H53" s="24"/>
    </row>
    <row r="54" spans="1:8" ht="15.75" x14ac:dyDescent="0.25">
      <c r="A54" s="14" t="s">
        <v>208</v>
      </c>
      <c r="B54" s="15">
        <v>2300</v>
      </c>
      <c r="C54" s="13">
        <v>850</v>
      </c>
      <c r="D54" s="13" t="s">
        <v>172</v>
      </c>
      <c r="E54" s="24">
        <f>SUM(E55:E57)</f>
        <v>618300</v>
      </c>
      <c r="F54" s="24">
        <f>SUM(F55,F57)</f>
        <v>678600</v>
      </c>
      <c r="G54" s="24">
        <f>SUM(G55,G57)</f>
        <v>674600</v>
      </c>
      <c r="H54" s="24"/>
    </row>
    <row r="55" spans="1:8" ht="31.5" x14ac:dyDescent="0.25">
      <c r="A55" s="14" t="s">
        <v>209</v>
      </c>
      <c r="B55" s="15">
        <v>2310</v>
      </c>
      <c r="C55" s="13">
        <v>851</v>
      </c>
      <c r="D55" s="13">
        <v>291</v>
      </c>
      <c r="E55" s="25">
        <v>612300</v>
      </c>
      <c r="F55" s="25">
        <v>675600</v>
      </c>
      <c r="G55" s="24">
        <v>671600</v>
      </c>
      <c r="H55" s="24"/>
    </row>
    <row r="56" spans="1:8" ht="31.5" x14ac:dyDescent="0.25">
      <c r="A56" s="14" t="s">
        <v>145</v>
      </c>
      <c r="B56" s="15">
        <v>2320</v>
      </c>
      <c r="C56" s="13">
        <v>852</v>
      </c>
      <c r="D56" s="13">
        <v>291</v>
      </c>
      <c r="E56" s="25"/>
      <c r="F56" s="25"/>
      <c r="G56" s="24"/>
      <c r="H56" s="24"/>
    </row>
    <row r="57" spans="1:8" ht="15.75" x14ac:dyDescent="0.25">
      <c r="A57" s="14" t="s">
        <v>210</v>
      </c>
      <c r="B57" s="15">
        <v>2330</v>
      </c>
      <c r="C57" s="13">
        <v>853</v>
      </c>
      <c r="D57" s="13">
        <v>290</v>
      </c>
      <c r="E57" s="25">
        <v>6000</v>
      </c>
      <c r="F57" s="25">
        <v>3000</v>
      </c>
      <c r="G57" s="24">
        <v>3000</v>
      </c>
      <c r="H57" s="24"/>
    </row>
    <row r="58" spans="1:8" ht="15.75" x14ac:dyDescent="0.25">
      <c r="A58" s="14" t="s">
        <v>211</v>
      </c>
      <c r="B58" s="15">
        <v>2400</v>
      </c>
      <c r="C58" s="13" t="s">
        <v>15</v>
      </c>
      <c r="D58" s="13"/>
      <c r="E58" s="25"/>
      <c r="F58" s="25"/>
      <c r="G58" s="24"/>
      <c r="H58" s="24"/>
    </row>
    <row r="59" spans="1:8" ht="31.5" x14ac:dyDescent="0.25">
      <c r="A59" s="28" t="s">
        <v>212</v>
      </c>
      <c r="B59" s="29">
        <v>2410</v>
      </c>
      <c r="C59" s="30">
        <v>613</v>
      </c>
      <c r="D59" s="13"/>
      <c r="E59" s="25"/>
      <c r="F59" s="25"/>
      <c r="G59" s="24"/>
      <c r="H59" s="24"/>
    </row>
    <row r="60" spans="1:8" ht="15.75" x14ac:dyDescent="0.25">
      <c r="A60" s="28" t="s">
        <v>213</v>
      </c>
      <c r="B60" s="29" t="s">
        <v>69</v>
      </c>
      <c r="C60" s="30">
        <v>623</v>
      </c>
      <c r="D60" s="13"/>
      <c r="E60" s="25"/>
      <c r="F60" s="25"/>
      <c r="G60" s="24"/>
      <c r="H60" s="24"/>
    </row>
    <row r="61" spans="1:8" ht="31.5" x14ac:dyDescent="0.25">
      <c r="A61" s="28" t="s">
        <v>214</v>
      </c>
      <c r="B61" s="29" t="s">
        <v>70</v>
      </c>
      <c r="C61" s="30">
        <v>634</v>
      </c>
      <c r="D61" s="13"/>
      <c r="E61" s="25"/>
      <c r="F61" s="25"/>
      <c r="G61" s="24"/>
      <c r="H61" s="24"/>
    </row>
    <row r="62" spans="1:8" ht="19.5" customHeight="1" x14ac:dyDescent="0.25">
      <c r="A62" s="28" t="s">
        <v>215</v>
      </c>
      <c r="B62" s="29" t="s">
        <v>71</v>
      </c>
      <c r="C62" s="30">
        <v>810</v>
      </c>
      <c r="D62" s="13"/>
      <c r="E62" s="25"/>
      <c r="F62" s="25"/>
      <c r="G62" s="24"/>
      <c r="H62" s="24"/>
    </row>
    <row r="63" spans="1:8" ht="15.75" x14ac:dyDescent="0.25">
      <c r="A63" s="14" t="s">
        <v>216</v>
      </c>
      <c r="B63" s="15" t="s">
        <v>72</v>
      </c>
      <c r="C63" s="13">
        <v>862</v>
      </c>
      <c r="D63" s="13"/>
      <c r="E63" s="25"/>
      <c r="F63" s="25"/>
      <c r="G63" s="24"/>
      <c r="H63" s="24"/>
    </row>
    <row r="64" spans="1:8" ht="31.5" x14ac:dyDescent="0.25">
      <c r="A64" s="14" t="s">
        <v>217</v>
      </c>
      <c r="B64" s="15" t="s">
        <v>73</v>
      </c>
      <c r="C64" s="13">
        <v>863</v>
      </c>
      <c r="D64" s="13"/>
      <c r="E64" s="25"/>
      <c r="F64" s="25"/>
      <c r="G64" s="24"/>
      <c r="H64" s="24"/>
    </row>
    <row r="65" spans="1:8" ht="15.75" x14ac:dyDescent="0.25">
      <c r="A65" s="14" t="s">
        <v>218</v>
      </c>
      <c r="B65" s="15">
        <v>2500</v>
      </c>
      <c r="C65" s="13" t="s">
        <v>15</v>
      </c>
      <c r="D65" s="13"/>
      <c r="E65" s="25"/>
      <c r="F65" s="25"/>
      <c r="G65" s="24"/>
      <c r="H65" s="24"/>
    </row>
    <row r="66" spans="1:8" ht="49.5" customHeight="1" x14ac:dyDescent="0.25">
      <c r="A66" s="14" t="s">
        <v>219</v>
      </c>
      <c r="B66" s="15" t="s">
        <v>181</v>
      </c>
      <c r="C66" s="13">
        <v>831</v>
      </c>
      <c r="D66" s="13"/>
      <c r="E66" s="25"/>
      <c r="F66" s="25"/>
      <c r="G66" s="24"/>
      <c r="H66" s="24"/>
    </row>
    <row r="67" spans="1:8" ht="18.75" x14ac:dyDescent="0.25">
      <c r="A67" s="14" t="s">
        <v>220</v>
      </c>
      <c r="B67" s="15">
        <v>2600</v>
      </c>
      <c r="C67" s="13" t="s">
        <v>15</v>
      </c>
      <c r="D67" s="13"/>
      <c r="E67" s="25">
        <f>SUM(E70,E83)</f>
        <v>24787642.560000002</v>
      </c>
      <c r="F67" s="25">
        <f>SUM(F70,F83)</f>
        <v>10625546.780000001</v>
      </c>
      <c r="G67" s="24">
        <f>SUM(G70,G83)</f>
        <v>10893100.359999999</v>
      </c>
      <c r="H67" s="24"/>
    </row>
    <row r="68" spans="1:8" ht="47.25" customHeight="1" x14ac:dyDescent="0.25">
      <c r="A68" s="14" t="s">
        <v>221</v>
      </c>
      <c r="B68" s="18">
        <v>2610</v>
      </c>
      <c r="C68" s="17">
        <v>241</v>
      </c>
      <c r="D68" s="17"/>
      <c r="E68" s="19"/>
      <c r="F68" s="19"/>
      <c r="G68" s="27"/>
      <c r="H68" s="27"/>
    </row>
    <row r="69" spans="1:8" ht="31.5" x14ac:dyDescent="0.25">
      <c r="A69" s="14" t="s">
        <v>222</v>
      </c>
      <c r="B69" s="15" t="s">
        <v>182</v>
      </c>
      <c r="C69" s="13">
        <v>243</v>
      </c>
      <c r="D69" s="13"/>
      <c r="E69" s="25"/>
      <c r="F69" s="25"/>
      <c r="G69" s="24"/>
      <c r="H69" s="24"/>
    </row>
    <row r="70" spans="1:8" ht="15.75" x14ac:dyDescent="0.25">
      <c r="A70" s="14" t="s">
        <v>223</v>
      </c>
      <c r="B70" s="15" t="s">
        <v>183</v>
      </c>
      <c r="C70" s="13">
        <v>244</v>
      </c>
      <c r="D70" s="13" t="s">
        <v>172</v>
      </c>
      <c r="E70" s="24">
        <f>SUM(E71:E81)</f>
        <v>20659942.560000002</v>
      </c>
      <c r="F70" s="24">
        <f>SUM(F71:F81)</f>
        <v>6370146.7800000003</v>
      </c>
      <c r="G70" s="24">
        <f>SUM(G71:G81)</f>
        <v>6420135.0600000005</v>
      </c>
      <c r="H70" s="24"/>
    </row>
    <row r="71" spans="1:8" ht="31.5" x14ac:dyDescent="0.25">
      <c r="A71" s="14" t="s">
        <v>224</v>
      </c>
      <c r="B71" s="15"/>
      <c r="C71" s="33">
        <v>244</v>
      </c>
      <c r="D71" s="13">
        <v>221</v>
      </c>
      <c r="E71" s="25">
        <v>40300</v>
      </c>
      <c r="F71" s="25">
        <v>41900</v>
      </c>
      <c r="G71" s="24">
        <v>43600</v>
      </c>
      <c r="H71" s="24"/>
    </row>
    <row r="72" spans="1:8" ht="15.75" x14ac:dyDescent="0.25">
      <c r="A72" s="14" t="s">
        <v>225</v>
      </c>
      <c r="B72" s="15"/>
      <c r="C72" s="33">
        <v>244</v>
      </c>
      <c r="D72" s="13">
        <v>222</v>
      </c>
      <c r="E72" s="25"/>
      <c r="F72" s="25"/>
      <c r="G72" s="24"/>
      <c r="H72" s="24"/>
    </row>
    <row r="73" spans="1:8" ht="15.75" x14ac:dyDescent="0.25">
      <c r="A73" s="21" t="s">
        <v>226</v>
      </c>
      <c r="B73" s="15"/>
      <c r="C73" s="33">
        <v>244</v>
      </c>
      <c r="D73" s="13">
        <v>223</v>
      </c>
      <c r="E73" s="25">
        <v>419800</v>
      </c>
      <c r="F73" s="25">
        <v>451900</v>
      </c>
      <c r="G73" s="24">
        <v>473718.46</v>
      </c>
      <c r="H73" s="24"/>
    </row>
    <row r="74" spans="1:8" ht="15.75" x14ac:dyDescent="0.25">
      <c r="A74" s="21" t="s">
        <v>228</v>
      </c>
      <c r="B74" s="15"/>
      <c r="C74" s="33">
        <v>244</v>
      </c>
      <c r="D74" s="13">
        <v>224</v>
      </c>
      <c r="E74" s="25"/>
      <c r="F74" s="25"/>
      <c r="G74" s="24"/>
      <c r="H74" s="24"/>
    </row>
    <row r="75" spans="1:8" ht="15.75" x14ac:dyDescent="0.25">
      <c r="A75" s="21" t="s">
        <v>227</v>
      </c>
      <c r="B75" s="15"/>
      <c r="C75" s="33">
        <v>244</v>
      </c>
      <c r="D75" s="13">
        <v>225</v>
      </c>
      <c r="E75" s="25">
        <v>1993400</v>
      </c>
      <c r="F75" s="25">
        <v>552200</v>
      </c>
      <c r="G75" s="24">
        <v>571500</v>
      </c>
      <c r="H75" s="24"/>
    </row>
    <row r="76" spans="1:8" ht="15.75" x14ac:dyDescent="0.25">
      <c r="A76" s="21" t="s">
        <v>229</v>
      </c>
      <c r="B76" s="15"/>
      <c r="C76" s="33">
        <v>244</v>
      </c>
      <c r="D76" s="13">
        <v>226</v>
      </c>
      <c r="E76" s="25">
        <v>6917121.5700000003</v>
      </c>
      <c r="F76" s="25">
        <v>1183614.06</v>
      </c>
      <c r="G76" s="24">
        <v>1187508.9099999999</v>
      </c>
      <c r="H76" s="24"/>
    </row>
    <row r="77" spans="1:8" ht="15.75" x14ac:dyDescent="0.25">
      <c r="A77" s="21" t="s">
        <v>230</v>
      </c>
      <c r="B77" s="15"/>
      <c r="C77" s="33">
        <v>244</v>
      </c>
      <c r="D77" s="13">
        <v>227</v>
      </c>
      <c r="E77" s="25"/>
      <c r="F77" s="25"/>
      <c r="G77" s="24"/>
      <c r="H77" s="24"/>
    </row>
    <row r="78" spans="1:8" ht="15.75" x14ac:dyDescent="0.25">
      <c r="A78" s="21" t="s">
        <v>231</v>
      </c>
      <c r="B78" s="15"/>
      <c r="C78" s="33">
        <v>244</v>
      </c>
      <c r="D78" s="13">
        <v>228</v>
      </c>
      <c r="E78" s="25"/>
      <c r="F78" s="25"/>
      <c r="G78" s="24"/>
      <c r="H78" s="24"/>
    </row>
    <row r="79" spans="1:8" ht="15.75" x14ac:dyDescent="0.25">
      <c r="A79" s="21" t="s">
        <v>232</v>
      </c>
      <c r="B79" s="15"/>
      <c r="C79" s="33">
        <v>244</v>
      </c>
      <c r="D79" s="13">
        <v>290</v>
      </c>
      <c r="E79" s="25"/>
      <c r="F79" s="25"/>
      <c r="G79" s="24"/>
      <c r="H79" s="24"/>
    </row>
    <row r="80" spans="1:8" ht="15.75" x14ac:dyDescent="0.25">
      <c r="A80" s="21" t="s">
        <v>233</v>
      </c>
      <c r="B80" s="15"/>
      <c r="C80" s="33">
        <v>244</v>
      </c>
      <c r="D80" s="13">
        <v>310</v>
      </c>
      <c r="E80" s="25">
        <v>3588359.62</v>
      </c>
      <c r="F80" s="25">
        <v>3172412.5</v>
      </c>
      <c r="G80" s="24">
        <v>3172412.5</v>
      </c>
      <c r="H80" s="24"/>
    </row>
    <row r="81" spans="1:10" ht="15.75" x14ac:dyDescent="0.25">
      <c r="A81" s="21" t="s">
        <v>234</v>
      </c>
      <c r="B81" s="15"/>
      <c r="C81" s="33">
        <v>244</v>
      </c>
      <c r="D81" s="13">
        <v>340</v>
      </c>
      <c r="E81" s="25">
        <v>7700961.3700000001</v>
      </c>
      <c r="F81" s="25">
        <v>968120.22</v>
      </c>
      <c r="G81" s="24">
        <v>971395.19</v>
      </c>
      <c r="H81" s="24"/>
    </row>
    <row r="82" spans="1:10" ht="15.75" x14ac:dyDescent="0.25">
      <c r="A82" s="14" t="s">
        <v>235</v>
      </c>
      <c r="B82" s="15"/>
      <c r="C82" s="13">
        <v>244</v>
      </c>
      <c r="D82" s="13">
        <v>342</v>
      </c>
      <c r="E82" s="25">
        <v>6392240.6299999999</v>
      </c>
      <c r="F82" s="25"/>
      <c r="G82" s="24"/>
      <c r="H82" s="24"/>
    </row>
    <row r="83" spans="1:10" ht="15.75" x14ac:dyDescent="0.25">
      <c r="A83" s="14" t="s">
        <v>184</v>
      </c>
      <c r="B83" s="15" t="s">
        <v>185</v>
      </c>
      <c r="C83" s="13">
        <v>247</v>
      </c>
      <c r="D83" s="13">
        <v>223</v>
      </c>
      <c r="E83" s="24">
        <v>4127700</v>
      </c>
      <c r="F83" s="24">
        <v>4255400</v>
      </c>
      <c r="G83" s="24">
        <v>4472965.3</v>
      </c>
      <c r="H83" s="24"/>
    </row>
    <row r="84" spans="1:10" ht="15.75" x14ac:dyDescent="0.25">
      <c r="A84" s="14" t="s">
        <v>25</v>
      </c>
      <c r="B84" s="15" t="s">
        <v>186</v>
      </c>
      <c r="C84" s="13">
        <v>400</v>
      </c>
      <c r="D84" s="13"/>
      <c r="E84" s="25"/>
      <c r="F84" s="25"/>
      <c r="G84" s="24"/>
      <c r="H84" s="24"/>
    </row>
    <row r="85" spans="1:10" ht="31.5" x14ac:dyDescent="0.25">
      <c r="A85" s="14" t="s">
        <v>187</v>
      </c>
      <c r="B85" s="15" t="s">
        <v>188</v>
      </c>
      <c r="C85" s="13">
        <v>406</v>
      </c>
      <c r="D85" s="13"/>
      <c r="E85" s="25"/>
      <c r="F85" s="25"/>
      <c r="G85" s="24"/>
      <c r="H85" s="24"/>
    </row>
    <row r="86" spans="1:10" ht="31.5" x14ac:dyDescent="0.25">
      <c r="A86" s="14" t="s">
        <v>49</v>
      </c>
      <c r="B86" s="15" t="s">
        <v>189</v>
      </c>
      <c r="C86" s="13">
        <v>407</v>
      </c>
      <c r="D86" s="13"/>
      <c r="E86" s="25"/>
      <c r="F86" s="25"/>
      <c r="G86" s="24"/>
      <c r="H86" s="24"/>
    </row>
    <row r="87" spans="1:10" ht="18.75" x14ac:dyDescent="0.25">
      <c r="A87" s="34" t="s">
        <v>236</v>
      </c>
      <c r="B87" s="35">
        <v>3000</v>
      </c>
      <c r="C87" s="36" t="s">
        <v>172</v>
      </c>
      <c r="D87" s="36"/>
      <c r="E87" s="38">
        <f>SUM(E88:E90)</f>
        <v>-5000</v>
      </c>
      <c r="F87" s="38">
        <f>SUM(F88:F90)</f>
        <v>-5000</v>
      </c>
      <c r="G87" s="37">
        <f>SUM(G88:G90)</f>
        <v>-5000</v>
      </c>
      <c r="H87" s="37"/>
    </row>
    <row r="88" spans="1:10" ht="31.5" x14ac:dyDescent="0.25">
      <c r="A88" s="22" t="s">
        <v>190</v>
      </c>
      <c r="B88" s="18">
        <v>3010</v>
      </c>
      <c r="C88" s="17">
        <v>180</v>
      </c>
      <c r="D88" s="17"/>
      <c r="E88" s="19"/>
      <c r="F88" s="19"/>
      <c r="G88" s="27"/>
      <c r="H88" s="27"/>
    </row>
    <row r="89" spans="1:10" ht="18.75" x14ac:dyDescent="0.25">
      <c r="A89" s="22" t="s">
        <v>191</v>
      </c>
      <c r="B89" s="15" t="s">
        <v>192</v>
      </c>
      <c r="C89" s="13">
        <v>180</v>
      </c>
      <c r="D89" s="13"/>
      <c r="E89" s="25">
        <v>-5000</v>
      </c>
      <c r="F89" s="25">
        <v>-5000</v>
      </c>
      <c r="G89" s="24">
        <v>-5000</v>
      </c>
      <c r="H89" s="24"/>
    </row>
    <row r="90" spans="1:10" ht="18.75" x14ac:dyDescent="0.25">
      <c r="A90" s="22" t="s">
        <v>82</v>
      </c>
      <c r="B90" s="15">
        <v>3030</v>
      </c>
      <c r="C90" s="13">
        <v>180</v>
      </c>
      <c r="D90" s="13"/>
      <c r="E90" s="25"/>
      <c r="F90" s="25"/>
      <c r="G90" s="24"/>
      <c r="H90" s="24"/>
    </row>
    <row r="91" spans="1:10" ht="18.75" x14ac:dyDescent="0.25">
      <c r="A91" s="34" t="s">
        <v>83</v>
      </c>
      <c r="B91" s="35">
        <v>4000</v>
      </c>
      <c r="C91" s="36" t="s">
        <v>15</v>
      </c>
      <c r="D91" s="36"/>
      <c r="E91" s="38">
        <f>E92</f>
        <v>75003.8</v>
      </c>
      <c r="F91" s="38">
        <f>SUM(F92:F93)</f>
        <v>0</v>
      </c>
      <c r="G91" s="37">
        <f>SUM(G92:G93)</f>
        <v>0</v>
      </c>
      <c r="H91" s="37"/>
      <c r="J91" s="71"/>
    </row>
    <row r="92" spans="1:10" ht="31.5" x14ac:dyDescent="0.25">
      <c r="A92" s="14" t="s">
        <v>193</v>
      </c>
      <c r="B92" s="15">
        <v>4010</v>
      </c>
      <c r="C92" s="13">
        <v>610</v>
      </c>
      <c r="D92" s="13"/>
      <c r="E92" s="25">
        <v>75003.8</v>
      </c>
      <c r="F92" s="25"/>
      <c r="G92" s="24"/>
      <c r="H92" s="24"/>
    </row>
    <row r="93" spans="1:10" ht="18.75" x14ac:dyDescent="0.25">
      <c r="A93" s="14" t="s">
        <v>84</v>
      </c>
      <c r="B93" s="15" t="s">
        <v>194</v>
      </c>
      <c r="C93" s="13">
        <v>610</v>
      </c>
      <c r="D93" s="13"/>
      <c r="E93" s="25"/>
      <c r="F93" s="25"/>
      <c r="G93" s="24"/>
      <c r="H93" s="24"/>
    </row>
    <row r="95" spans="1:10" s="68" customFormat="1" ht="11.25" x14ac:dyDescent="0.25">
      <c r="A95" s="116" t="s">
        <v>85</v>
      </c>
      <c r="B95" s="116"/>
      <c r="C95" s="116"/>
      <c r="D95" s="116"/>
      <c r="E95" s="116"/>
      <c r="F95" s="116"/>
      <c r="G95" s="116"/>
      <c r="H95" s="67"/>
    </row>
    <row r="96" spans="1:10" s="68" customFormat="1" ht="11.25" x14ac:dyDescent="0.25">
      <c r="A96" s="116" t="s">
        <v>86</v>
      </c>
      <c r="B96" s="116"/>
      <c r="C96" s="116"/>
      <c r="D96" s="116"/>
      <c r="E96" s="116"/>
      <c r="F96" s="116"/>
      <c r="G96" s="116"/>
      <c r="H96" s="67"/>
    </row>
    <row r="97" spans="1:100" s="68" customFormat="1" ht="11.25" x14ac:dyDescent="0.25">
      <c r="A97" s="116" t="s">
        <v>87</v>
      </c>
      <c r="B97" s="116"/>
      <c r="C97" s="116"/>
      <c r="D97" s="116"/>
      <c r="E97" s="116"/>
      <c r="F97" s="116"/>
      <c r="G97" s="116"/>
      <c r="H97" s="67"/>
    </row>
    <row r="98" spans="1:100" s="68" customFormat="1" ht="21" customHeight="1" x14ac:dyDescent="0.25">
      <c r="A98" s="117" t="s">
        <v>88</v>
      </c>
      <c r="B98" s="117"/>
      <c r="C98" s="117"/>
      <c r="D98" s="117"/>
      <c r="E98" s="117"/>
      <c r="F98" s="117"/>
      <c r="G98" s="117"/>
      <c r="H98" s="69"/>
    </row>
    <row r="99" spans="1:100" s="68" customFormat="1" ht="11.25" x14ac:dyDescent="0.25">
      <c r="A99" s="117" t="s">
        <v>89</v>
      </c>
      <c r="B99" s="117"/>
      <c r="C99" s="117"/>
      <c r="D99" s="117"/>
      <c r="E99" s="117"/>
      <c r="F99" s="117"/>
      <c r="G99" s="117"/>
      <c r="H99" s="69"/>
    </row>
    <row r="100" spans="1:100" s="68" customFormat="1" ht="11.25" x14ac:dyDescent="0.25">
      <c r="A100" s="117" t="s">
        <v>90</v>
      </c>
      <c r="B100" s="117"/>
      <c r="C100" s="117"/>
      <c r="D100" s="117"/>
      <c r="E100" s="117"/>
      <c r="F100" s="117"/>
      <c r="G100" s="117"/>
      <c r="H100" s="69"/>
    </row>
    <row r="101" spans="1:100" s="68" customFormat="1" ht="30" customHeight="1" x14ac:dyDescent="0.25">
      <c r="A101" s="117" t="s">
        <v>91</v>
      </c>
      <c r="B101" s="117"/>
      <c r="C101" s="117"/>
      <c r="D101" s="117"/>
      <c r="E101" s="117"/>
      <c r="F101" s="117"/>
      <c r="G101" s="117"/>
      <c r="H101" s="69"/>
      <c r="I101" s="118"/>
      <c r="J101" s="118"/>
      <c r="K101" s="118"/>
      <c r="L101" s="118"/>
      <c r="M101" s="118"/>
      <c r="N101" s="118"/>
      <c r="O101" s="118"/>
      <c r="P101" s="118"/>
      <c r="Q101" s="118"/>
      <c r="R101" s="118"/>
      <c r="S101" s="118"/>
      <c r="T101" s="118"/>
      <c r="U101" s="118"/>
      <c r="V101" s="118"/>
      <c r="W101" s="118"/>
      <c r="X101" s="118"/>
      <c r="Y101" s="118"/>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c r="AT101" s="118"/>
      <c r="AU101" s="118"/>
      <c r="AV101" s="118"/>
      <c r="AW101" s="118"/>
      <c r="AX101" s="118"/>
      <c r="AY101" s="118"/>
      <c r="AZ101" s="118"/>
      <c r="BA101" s="118"/>
      <c r="BB101" s="118"/>
      <c r="BC101" s="118"/>
      <c r="BD101" s="118"/>
      <c r="BE101" s="118"/>
      <c r="BF101" s="118"/>
      <c r="BG101" s="118"/>
      <c r="BH101" s="118"/>
      <c r="BI101" s="118"/>
      <c r="BJ101" s="118"/>
      <c r="BK101" s="118"/>
      <c r="BL101" s="118"/>
      <c r="BM101" s="118"/>
      <c r="BN101" s="118"/>
      <c r="BO101" s="118"/>
      <c r="BP101" s="118"/>
      <c r="BQ101" s="118"/>
      <c r="BR101" s="118"/>
      <c r="BS101" s="118"/>
      <c r="BT101" s="118"/>
      <c r="BU101" s="118"/>
      <c r="BV101" s="118"/>
      <c r="BW101" s="118"/>
      <c r="BX101" s="118"/>
      <c r="BY101" s="118"/>
      <c r="BZ101" s="118"/>
      <c r="CA101" s="118"/>
      <c r="CB101" s="118"/>
      <c r="CC101" s="118"/>
      <c r="CD101" s="118"/>
      <c r="CE101" s="118"/>
      <c r="CF101" s="118"/>
      <c r="CG101" s="118"/>
      <c r="CH101" s="118"/>
      <c r="CI101" s="118"/>
      <c r="CJ101" s="118"/>
      <c r="CK101" s="118"/>
      <c r="CL101" s="118"/>
      <c r="CM101" s="118"/>
      <c r="CN101" s="118"/>
      <c r="CO101" s="118"/>
      <c r="CP101" s="118"/>
      <c r="CQ101" s="118"/>
      <c r="CR101" s="118"/>
      <c r="CS101" s="118"/>
      <c r="CT101" s="118"/>
      <c r="CU101" s="118"/>
      <c r="CV101" s="70"/>
    </row>
    <row r="102" spans="1:100" s="68" customFormat="1" ht="20.25" customHeight="1" x14ac:dyDescent="0.25">
      <c r="A102" s="117" t="s">
        <v>92</v>
      </c>
      <c r="B102" s="117"/>
      <c r="C102" s="117"/>
      <c r="D102" s="117"/>
      <c r="E102" s="117"/>
      <c r="F102" s="117"/>
      <c r="G102" s="117"/>
      <c r="H102" s="69"/>
    </row>
    <row r="103" spans="1:100" s="68" customFormat="1" ht="36.75" customHeight="1" x14ac:dyDescent="0.25">
      <c r="A103" s="116" t="s">
        <v>93</v>
      </c>
      <c r="B103" s="116"/>
      <c r="C103" s="116"/>
      <c r="D103" s="116"/>
      <c r="E103" s="116"/>
      <c r="F103" s="116"/>
      <c r="G103" s="116"/>
      <c r="H103" s="67"/>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c r="AT103" s="118"/>
      <c r="AU103" s="118"/>
      <c r="AV103" s="118"/>
      <c r="AW103" s="118"/>
      <c r="AX103" s="118"/>
      <c r="AY103" s="118"/>
      <c r="AZ103" s="118"/>
      <c r="BA103" s="118"/>
      <c r="BB103" s="118"/>
      <c r="BC103" s="118"/>
      <c r="BD103" s="118"/>
      <c r="BE103" s="118"/>
      <c r="BF103" s="118"/>
      <c r="BG103" s="118"/>
      <c r="BH103" s="118"/>
      <c r="BI103" s="118"/>
      <c r="BJ103" s="118"/>
      <c r="BK103" s="118"/>
      <c r="BL103" s="118"/>
      <c r="BM103" s="118"/>
      <c r="BN103" s="118"/>
      <c r="BO103" s="118"/>
      <c r="BP103" s="118"/>
      <c r="BQ103" s="118"/>
      <c r="BR103" s="118"/>
      <c r="BS103" s="118"/>
      <c r="BT103" s="118"/>
      <c r="BU103" s="118"/>
      <c r="BV103" s="118"/>
      <c r="BW103" s="118"/>
      <c r="BX103" s="118"/>
      <c r="BY103" s="118"/>
      <c r="BZ103" s="118"/>
      <c r="CA103" s="118"/>
      <c r="CB103" s="118"/>
      <c r="CC103" s="118"/>
      <c r="CD103" s="118"/>
      <c r="CE103" s="118"/>
      <c r="CF103" s="118"/>
      <c r="CG103" s="118"/>
      <c r="CH103" s="118"/>
      <c r="CI103" s="118"/>
      <c r="CJ103" s="118"/>
      <c r="CK103" s="118"/>
      <c r="CL103" s="118"/>
      <c r="CM103" s="118"/>
      <c r="CN103" s="118"/>
      <c r="CO103" s="118"/>
      <c r="CP103" s="118"/>
      <c r="CQ103" s="118"/>
      <c r="CR103" s="118"/>
      <c r="CS103" s="118"/>
      <c r="CT103" s="118"/>
      <c r="CU103" s="118"/>
      <c r="CV103" s="70"/>
    </row>
    <row r="104" spans="1:100" s="68" customFormat="1" ht="40.5" customHeight="1" x14ac:dyDescent="0.25">
      <c r="A104" s="116" t="s">
        <v>94</v>
      </c>
      <c r="B104" s="116"/>
      <c r="C104" s="116"/>
      <c r="D104" s="116"/>
      <c r="E104" s="116"/>
      <c r="F104" s="116"/>
      <c r="G104" s="116"/>
      <c r="H104" s="67"/>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c r="AT104" s="118"/>
      <c r="AU104" s="118"/>
      <c r="AV104" s="118"/>
      <c r="AW104" s="118"/>
      <c r="AX104" s="118"/>
      <c r="AY104" s="118"/>
      <c r="AZ104" s="118"/>
      <c r="BA104" s="118"/>
      <c r="BB104" s="118"/>
      <c r="BC104" s="118"/>
      <c r="BD104" s="118"/>
      <c r="BE104" s="118"/>
      <c r="BF104" s="118"/>
      <c r="BG104" s="118"/>
      <c r="BH104" s="118"/>
      <c r="BI104" s="118"/>
      <c r="BJ104" s="118"/>
      <c r="BK104" s="118"/>
      <c r="BL104" s="118"/>
      <c r="BM104" s="118"/>
      <c r="BN104" s="118"/>
      <c r="BO104" s="118"/>
      <c r="BP104" s="118"/>
      <c r="BQ104" s="118"/>
      <c r="BR104" s="118"/>
      <c r="BS104" s="118"/>
      <c r="BT104" s="118"/>
      <c r="BU104" s="118"/>
      <c r="BV104" s="118"/>
      <c r="BW104" s="118"/>
      <c r="BX104" s="118"/>
      <c r="BY104" s="118"/>
      <c r="BZ104" s="118"/>
      <c r="CA104" s="118"/>
      <c r="CB104" s="118"/>
      <c r="CC104" s="118"/>
      <c r="CD104" s="118"/>
      <c r="CE104" s="118"/>
      <c r="CF104" s="118"/>
      <c r="CG104" s="118"/>
      <c r="CH104" s="118"/>
      <c r="CI104" s="118"/>
      <c r="CJ104" s="118"/>
      <c r="CK104" s="118"/>
      <c r="CL104" s="118"/>
      <c r="CM104" s="118"/>
      <c r="CN104" s="118"/>
      <c r="CO104" s="118"/>
      <c r="CP104" s="118"/>
      <c r="CQ104" s="118"/>
      <c r="CR104" s="118"/>
      <c r="CS104" s="118"/>
      <c r="CT104" s="118"/>
      <c r="CU104" s="118"/>
      <c r="CV104" s="70"/>
    </row>
    <row r="105" spans="1:100" s="68" customFormat="1" ht="35.25" customHeight="1" x14ac:dyDescent="0.25">
      <c r="A105" s="116" t="s">
        <v>95</v>
      </c>
      <c r="B105" s="116"/>
      <c r="C105" s="116"/>
      <c r="D105" s="116"/>
      <c r="E105" s="116"/>
      <c r="F105" s="116"/>
      <c r="G105" s="116"/>
      <c r="H105" s="67"/>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c r="AT105" s="118"/>
      <c r="AU105" s="118"/>
      <c r="AV105" s="118"/>
      <c r="AW105" s="118"/>
      <c r="AX105" s="118"/>
      <c r="AY105" s="118"/>
      <c r="AZ105" s="118"/>
      <c r="BA105" s="118"/>
      <c r="BB105" s="118"/>
      <c r="BC105" s="118"/>
      <c r="BD105" s="118"/>
      <c r="BE105" s="118"/>
      <c r="BF105" s="118"/>
      <c r="BG105" s="118"/>
      <c r="BH105" s="118"/>
      <c r="BI105" s="118"/>
      <c r="BJ105" s="118"/>
      <c r="BK105" s="118"/>
      <c r="BL105" s="118"/>
      <c r="BM105" s="118"/>
      <c r="BN105" s="118"/>
      <c r="BO105" s="118"/>
      <c r="BP105" s="118"/>
      <c r="BQ105" s="118"/>
      <c r="BR105" s="118"/>
      <c r="BS105" s="118"/>
      <c r="BT105" s="118"/>
      <c r="BU105" s="118"/>
      <c r="BV105" s="118"/>
      <c r="BW105" s="118"/>
      <c r="BX105" s="118"/>
      <c r="BY105" s="118"/>
      <c r="BZ105" s="118"/>
      <c r="CA105" s="118"/>
      <c r="CB105" s="118"/>
      <c r="CC105" s="118"/>
      <c r="CD105" s="118"/>
      <c r="CE105" s="118"/>
      <c r="CF105" s="118"/>
      <c r="CG105" s="118"/>
      <c r="CH105" s="118"/>
      <c r="CI105" s="118"/>
      <c r="CJ105" s="118"/>
      <c r="CK105" s="118"/>
      <c r="CL105" s="118"/>
      <c r="CM105" s="118"/>
      <c r="CN105" s="118"/>
      <c r="CO105" s="118"/>
      <c r="CP105" s="118"/>
      <c r="CQ105" s="118"/>
      <c r="CR105" s="118"/>
      <c r="CS105" s="118"/>
      <c r="CT105" s="118"/>
      <c r="CU105" s="118"/>
      <c r="CV105" s="70"/>
    </row>
    <row r="106" spans="1:100" s="68" customFormat="1" ht="11.25" customHeight="1" x14ac:dyDescent="0.25">
      <c r="A106" s="116" t="s">
        <v>96</v>
      </c>
      <c r="B106" s="116"/>
      <c r="C106" s="116"/>
      <c r="D106" s="116"/>
      <c r="E106" s="116"/>
      <c r="F106" s="116"/>
      <c r="G106" s="116"/>
      <c r="H106" s="67"/>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c r="AT106" s="118"/>
      <c r="AU106" s="118"/>
      <c r="AV106" s="118"/>
      <c r="AW106" s="118"/>
      <c r="AX106" s="118"/>
      <c r="AY106" s="118"/>
      <c r="AZ106" s="118"/>
      <c r="BA106" s="118"/>
      <c r="BB106" s="118"/>
      <c r="BC106" s="118"/>
      <c r="BD106" s="118"/>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70"/>
    </row>
    <row r="107" spans="1:100" s="68" customFormat="1" ht="11.25" x14ac:dyDescent="0.25">
      <c r="A107" s="116" t="s">
        <v>97</v>
      </c>
      <c r="B107" s="116"/>
      <c r="C107" s="116"/>
      <c r="D107" s="116"/>
      <c r="E107" s="116"/>
      <c r="F107" s="116"/>
      <c r="G107" s="116"/>
      <c r="H107" s="67"/>
    </row>
    <row r="108" spans="1:100" s="68" customFormat="1" ht="44.25" customHeight="1" x14ac:dyDescent="0.25">
      <c r="A108" s="116" t="s">
        <v>98</v>
      </c>
      <c r="B108" s="116"/>
      <c r="C108" s="116"/>
      <c r="D108" s="116"/>
      <c r="E108" s="116"/>
      <c r="F108" s="116"/>
      <c r="G108" s="116"/>
      <c r="H108" s="67"/>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8"/>
      <c r="AX108" s="118"/>
      <c r="AY108" s="118"/>
      <c r="AZ108" s="118"/>
      <c r="BA108" s="118"/>
      <c r="BB108" s="118"/>
      <c r="BC108" s="118"/>
      <c r="BD108" s="118"/>
      <c r="BE108" s="118"/>
      <c r="BF108" s="118"/>
      <c r="BG108" s="118"/>
      <c r="BH108" s="118"/>
      <c r="BI108" s="118"/>
      <c r="BJ108" s="118"/>
      <c r="BK108" s="118"/>
      <c r="BL108" s="118"/>
      <c r="BM108" s="118"/>
      <c r="BN108" s="118"/>
      <c r="BO108" s="118"/>
      <c r="BP108" s="118"/>
      <c r="BQ108" s="118"/>
      <c r="BR108" s="118"/>
      <c r="BS108" s="118"/>
      <c r="BT108" s="118"/>
      <c r="BU108" s="118"/>
      <c r="BV108" s="118"/>
      <c r="BW108" s="118"/>
      <c r="BX108" s="118"/>
      <c r="BY108" s="118"/>
      <c r="BZ108" s="118"/>
      <c r="CA108" s="118"/>
      <c r="CB108" s="118"/>
      <c r="CC108" s="118"/>
      <c r="CD108" s="118"/>
      <c r="CE108" s="118"/>
      <c r="CF108" s="118"/>
      <c r="CG108" s="118"/>
      <c r="CH108" s="118"/>
      <c r="CI108" s="118"/>
      <c r="CJ108" s="118"/>
      <c r="CK108" s="118"/>
      <c r="CL108" s="118"/>
      <c r="CM108" s="118"/>
      <c r="CN108" s="118"/>
      <c r="CO108" s="118"/>
      <c r="CP108" s="118"/>
      <c r="CQ108" s="118"/>
      <c r="CR108" s="118"/>
      <c r="CS108" s="118"/>
      <c r="CT108" s="118"/>
      <c r="CU108" s="118"/>
      <c r="CV108" s="70"/>
    </row>
    <row r="109" spans="1:100" s="68" customFormat="1" ht="39" customHeight="1" x14ac:dyDescent="0.25">
      <c r="A109" s="116" t="s">
        <v>99</v>
      </c>
      <c r="B109" s="116"/>
      <c r="C109" s="116"/>
      <c r="D109" s="116"/>
      <c r="E109" s="116"/>
      <c r="F109" s="116"/>
      <c r="G109" s="116"/>
      <c r="H109" s="67"/>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c r="AT109" s="118"/>
      <c r="AU109" s="118"/>
      <c r="AV109" s="118"/>
      <c r="AW109" s="118"/>
      <c r="AX109" s="118"/>
      <c r="AY109" s="118"/>
      <c r="AZ109" s="118"/>
      <c r="BA109" s="118"/>
      <c r="BB109" s="118"/>
      <c r="BC109" s="118"/>
      <c r="BD109" s="118"/>
      <c r="BE109" s="118"/>
      <c r="BF109" s="118"/>
      <c r="BG109" s="118"/>
      <c r="BH109" s="118"/>
      <c r="BI109" s="118"/>
      <c r="BJ109" s="118"/>
      <c r="BK109" s="118"/>
      <c r="BL109" s="118"/>
      <c r="BM109" s="118"/>
      <c r="BN109" s="118"/>
      <c r="BO109" s="118"/>
      <c r="BP109" s="118"/>
      <c r="BQ109" s="118"/>
      <c r="BR109" s="118"/>
      <c r="BS109" s="118"/>
      <c r="BT109" s="118"/>
      <c r="BU109" s="118"/>
      <c r="BV109" s="118"/>
      <c r="BW109" s="118"/>
      <c r="BX109" s="118"/>
      <c r="BY109" s="118"/>
      <c r="BZ109" s="118"/>
      <c r="CA109" s="118"/>
      <c r="CB109" s="118"/>
      <c r="CC109" s="118"/>
      <c r="CD109" s="118"/>
      <c r="CE109" s="118"/>
      <c r="CF109" s="118"/>
      <c r="CG109" s="118"/>
      <c r="CH109" s="118"/>
      <c r="CI109" s="118"/>
      <c r="CJ109" s="118"/>
      <c r="CK109" s="118"/>
      <c r="CL109" s="118"/>
      <c r="CM109" s="118"/>
      <c r="CN109" s="118"/>
      <c r="CO109" s="118"/>
      <c r="CP109" s="118"/>
      <c r="CQ109" s="118"/>
      <c r="CR109" s="118"/>
      <c r="CS109" s="118"/>
      <c r="CT109" s="118"/>
      <c r="CU109" s="118"/>
      <c r="CV109" s="70"/>
    </row>
    <row r="110" spans="1:100" s="68" customFormat="1" ht="11.25" x14ac:dyDescent="0.25">
      <c r="A110" s="118"/>
      <c r="B110" s="118"/>
      <c r="C110" s="118"/>
      <c r="D110" s="118"/>
      <c r="E110" s="118"/>
      <c r="F110" s="118"/>
      <c r="G110" s="118"/>
      <c r="H110" s="70"/>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c r="AT110" s="118"/>
      <c r="AU110" s="118"/>
      <c r="AV110" s="118"/>
      <c r="AW110" s="118"/>
      <c r="AX110" s="118"/>
      <c r="AY110" s="118"/>
      <c r="AZ110" s="118"/>
      <c r="BA110" s="118"/>
      <c r="BB110" s="118"/>
      <c r="BC110" s="118"/>
      <c r="BD110" s="118"/>
      <c r="BE110" s="118"/>
      <c r="BF110" s="118"/>
      <c r="BG110" s="118"/>
      <c r="BH110" s="118"/>
      <c r="BI110" s="118"/>
      <c r="BJ110" s="118"/>
      <c r="BK110" s="118"/>
      <c r="BL110" s="118"/>
      <c r="BM110" s="118"/>
      <c r="BN110" s="118"/>
      <c r="BO110" s="118"/>
      <c r="BP110" s="118"/>
      <c r="BQ110" s="118"/>
      <c r="BR110" s="118"/>
      <c r="BS110" s="118"/>
      <c r="BT110" s="118"/>
      <c r="BU110" s="118"/>
      <c r="BV110" s="118"/>
      <c r="BW110" s="118"/>
      <c r="BX110" s="118"/>
      <c r="BY110" s="118"/>
      <c r="BZ110" s="118"/>
      <c r="CA110" s="118"/>
      <c r="CB110" s="118"/>
      <c r="CC110" s="118"/>
      <c r="CD110" s="118"/>
      <c r="CE110" s="118"/>
      <c r="CF110" s="118"/>
      <c r="CG110" s="118"/>
      <c r="CH110" s="118"/>
      <c r="CI110" s="118"/>
      <c r="CJ110" s="118"/>
      <c r="CK110" s="118"/>
      <c r="CL110" s="118"/>
      <c r="CM110" s="118"/>
      <c r="CN110" s="118"/>
      <c r="CO110" s="118"/>
      <c r="CP110" s="118"/>
      <c r="CQ110" s="118"/>
      <c r="CR110" s="118"/>
      <c r="CS110" s="118"/>
      <c r="CT110" s="118"/>
      <c r="CU110" s="118"/>
      <c r="CV110" s="70"/>
    </row>
    <row r="111" spans="1:100" s="68" customFormat="1" ht="11.25" x14ac:dyDescent="0.25">
      <c r="A111" s="118"/>
      <c r="B111" s="118"/>
      <c r="C111" s="118"/>
      <c r="D111" s="118"/>
      <c r="E111" s="118"/>
      <c r="F111" s="118"/>
      <c r="G111" s="118"/>
      <c r="H111" s="70"/>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c r="AT111" s="118"/>
      <c r="AU111" s="118"/>
      <c r="AV111" s="118"/>
      <c r="AW111" s="118"/>
      <c r="AX111" s="118"/>
      <c r="AY111" s="118"/>
      <c r="AZ111" s="118"/>
      <c r="BA111" s="118"/>
      <c r="BB111" s="118"/>
      <c r="BC111" s="118"/>
      <c r="BD111" s="118"/>
      <c r="BE111" s="118"/>
      <c r="BF111" s="118"/>
      <c r="BG111" s="118"/>
      <c r="BH111" s="118"/>
      <c r="BI111" s="118"/>
      <c r="BJ111" s="118"/>
      <c r="BK111" s="118"/>
      <c r="BL111" s="118"/>
      <c r="BM111" s="118"/>
      <c r="BN111" s="118"/>
      <c r="BO111" s="118"/>
      <c r="BP111" s="118"/>
      <c r="BQ111" s="118"/>
      <c r="BR111" s="118"/>
      <c r="BS111" s="118"/>
      <c r="BT111" s="118"/>
      <c r="BU111" s="118"/>
      <c r="BV111" s="118"/>
      <c r="BW111" s="118"/>
      <c r="BX111" s="118"/>
      <c r="BY111" s="118"/>
      <c r="BZ111" s="118"/>
      <c r="CA111" s="118"/>
      <c r="CB111" s="118"/>
      <c r="CC111" s="118"/>
      <c r="CD111" s="118"/>
      <c r="CE111" s="118"/>
      <c r="CF111" s="118"/>
      <c r="CG111" s="118"/>
      <c r="CH111" s="118"/>
      <c r="CI111" s="118"/>
      <c r="CJ111" s="118"/>
      <c r="CK111" s="118"/>
      <c r="CL111" s="118"/>
      <c r="CM111" s="118"/>
      <c r="CN111" s="118"/>
      <c r="CO111" s="118"/>
      <c r="CP111" s="118"/>
      <c r="CQ111" s="118"/>
      <c r="CR111" s="118"/>
      <c r="CS111" s="118"/>
      <c r="CT111" s="118"/>
      <c r="CU111" s="118"/>
      <c r="CV111" s="70"/>
    </row>
    <row r="112" spans="1:100" s="71" customFormat="1" x14ac:dyDescent="0.25"/>
  </sheetData>
  <mergeCells count="155">
    <mergeCell ref="CH110:CN110"/>
    <mergeCell ref="CO110:CU110"/>
    <mergeCell ref="A111:G111"/>
    <mergeCell ref="I111:O111"/>
    <mergeCell ref="P111:V111"/>
    <mergeCell ref="W111:AC111"/>
    <mergeCell ref="AD111:AJ111"/>
    <mergeCell ref="AK111:AQ111"/>
    <mergeCell ref="AR111:AX111"/>
    <mergeCell ref="AY110:BE110"/>
    <mergeCell ref="CA111:CG111"/>
    <mergeCell ref="CH111:CN111"/>
    <mergeCell ref="CO111:CU111"/>
    <mergeCell ref="AY111:BE111"/>
    <mergeCell ref="BF111:BL111"/>
    <mergeCell ref="BM111:BS111"/>
    <mergeCell ref="BT111:BZ111"/>
    <mergeCell ref="CA110:CG110"/>
    <mergeCell ref="AR110:AX110"/>
    <mergeCell ref="A110:G110"/>
    <mergeCell ref="I110:O110"/>
    <mergeCell ref="P110:V110"/>
    <mergeCell ref="W110:AC110"/>
    <mergeCell ref="AD110:AJ110"/>
    <mergeCell ref="AY109:BE109"/>
    <mergeCell ref="BF109:BL109"/>
    <mergeCell ref="BM109:BS109"/>
    <mergeCell ref="BT109:BZ109"/>
    <mergeCell ref="A109:G109"/>
    <mergeCell ref="I109:O109"/>
    <mergeCell ref="P109:V109"/>
    <mergeCell ref="W109:AC109"/>
    <mergeCell ref="AD109:AJ109"/>
    <mergeCell ref="AK110:AQ110"/>
    <mergeCell ref="BF110:BL110"/>
    <mergeCell ref="BM110:BS110"/>
    <mergeCell ref="BT110:BZ110"/>
    <mergeCell ref="AK109:AQ109"/>
    <mergeCell ref="AR109:AX109"/>
    <mergeCell ref="E3:H3"/>
    <mergeCell ref="CA108:CG108"/>
    <mergeCell ref="CH108:CN108"/>
    <mergeCell ref="A107:G107"/>
    <mergeCell ref="A108:G108"/>
    <mergeCell ref="A106:G106"/>
    <mergeCell ref="AD106:AJ106"/>
    <mergeCell ref="AK106:AQ106"/>
    <mergeCell ref="AK108:AQ108"/>
    <mergeCell ref="AR108:AX108"/>
    <mergeCell ref="CH106:CN106"/>
    <mergeCell ref="A105:G105"/>
    <mergeCell ref="I105:O105"/>
    <mergeCell ref="P105:V105"/>
    <mergeCell ref="W105:AC105"/>
    <mergeCell ref="AD105:AJ105"/>
    <mergeCell ref="AK105:AQ105"/>
    <mergeCell ref="CH105:CN105"/>
    <mergeCell ref="CO108:CU108"/>
    <mergeCell ref="AY108:BE108"/>
    <mergeCell ref="BF108:BL108"/>
    <mergeCell ref="BM108:BS108"/>
    <mergeCell ref="BT108:BZ108"/>
    <mergeCell ref="CA109:CG109"/>
    <mergeCell ref="CH109:CN109"/>
    <mergeCell ref="CO109:CU109"/>
    <mergeCell ref="H31:H32"/>
    <mergeCell ref="H34:H35"/>
    <mergeCell ref="CO106:CU106"/>
    <mergeCell ref="BF106:BL106"/>
    <mergeCell ref="BM106:BS106"/>
    <mergeCell ref="BT106:BZ106"/>
    <mergeCell ref="CA106:CG106"/>
    <mergeCell ref="AR106:AX106"/>
    <mergeCell ref="AY106:BE106"/>
    <mergeCell ref="I108:O108"/>
    <mergeCell ref="P108:V108"/>
    <mergeCell ref="W108:AC108"/>
    <mergeCell ref="AD108:AJ108"/>
    <mergeCell ref="I106:O106"/>
    <mergeCell ref="P106:V106"/>
    <mergeCell ref="W106:AC106"/>
    <mergeCell ref="CO105:CU105"/>
    <mergeCell ref="BF105:BL105"/>
    <mergeCell ref="BM105:BS105"/>
    <mergeCell ref="BT105:BZ105"/>
    <mergeCell ref="CA105:CG105"/>
    <mergeCell ref="AR105:AX105"/>
    <mergeCell ref="AY105:BE105"/>
    <mergeCell ref="CH104:CN104"/>
    <mergeCell ref="CO104:CU104"/>
    <mergeCell ref="BF104:BL104"/>
    <mergeCell ref="BM104:BS104"/>
    <mergeCell ref="BT104:BZ104"/>
    <mergeCell ref="CA104:CG104"/>
    <mergeCell ref="AR104:AX104"/>
    <mergeCell ref="AY104:BE104"/>
    <mergeCell ref="CO103:CU103"/>
    <mergeCell ref="BF103:BL103"/>
    <mergeCell ref="BM103:BS103"/>
    <mergeCell ref="BT103:BZ103"/>
    <mergeCell ref="CA103:CG103"/>
    <mergeCell ref="A104:G104"/>
    <mergeCell ref="I104:O104"/>
    <mergeCell ref="P104:V104"/>
    <mergeCell ref="W104:AC104"/>
    <mergeCell ref="AD104:AJ104"/>
    <mergeCell ref="AK104:AQ104"/>
    <mergeCell ref="AD103:AJ103"/>
    <mergeCell ref="AK103:AQ103"/>
    <mergeCell ref="AR103:AX103"/>
    <mergeCell ref="AY103:BE103"/>
    <mergeCell ref="A103:G103"/>
    <mergeCell ref="I103:O103"/>
    <mergeCell ref="P103:V103"/>
    <mergeCell ref="W103:AC103"/>
    <mergeCell ref="CH103:CN103"/>
    <mergeCell ref="CO101:CU101"/>
    <mergeCell ref="AY101:BE101"/>
    <mergeCell ref="BF101:BL101"/>
    <mergeCell ref="BM101:BS101"/>
    <mergeCell ref="BT101:BZ101"/>
    <mergeCell ref="A101:G101"/>
    <mergeCell ref="I101:O101"/>
    <mergeCell ref="P101:V101"/>
    <mergeCell ref="W101:AC101"/>
    <mergeCell ref="AD101:AJ101"/>
    <mergeCell ref="AK101:AQ101"/>
    <mergeCell ref="AR101:AX101"/>
    <mergeCell ref="A95:G95"/>
    <mergeCell ref="A96:G96"/>
    <mergeCell ref="A97:G97"/>
    <mergeCell ref="A98:G98"/>
    <mergeCell ref="A99:G99"/>
    <mergeCell ref="A100:G100"/>
    <mergeCell ref="A102:G102"/>
    <mergeCell ref="CA101:CG101"/>
    <mergeCell ref="CH101:CN101"/>
    <mergeCell ref="C3:C4"/>
    <mergeCell ref="D3:D4"/>
    <mergeCell ref="A1:G1"/>
    <mergeCell ref="A3:A4"/>
    <mergeCell ref="B3:B4"/>
    <mergeCell ref="E31:E32"/>
    <mergeCell ref="F31:F32"/>
    <mergeCell ref="G31:G32"/>
    <mergeCell ref="F34:F35"/>
    <mergeCell ref="G34:G35"/>
    <mergeCell ref="B31:B32"/>
    <mergeCell ref="C31:C32"/>
    <mergeCell ref="D31:D32"/>
    <mergeCell ref="B34:B35"/>
    <mergeCell ref="C34:C35"/>
    <mergeCell ref="A34:A35"/>
    <mergeCell ref="D34:D35"/>
    <mergeCell ref="E34:E35"/>
  </mergeCells>
  <phoneticPr fontId="8" type="noConversion"/>
  <printOptions horizontalCentered="1"/>
  <pageMargins left="0.19685039370078741" right="0.19685039370078741" top="0.39370078740157483" bottom="0.39370078740157483" header="0.11811023622047245" footer="0.31496062992125984"/>
  <pageSetup paperSize="9" scale="62" fitToHeight="9" orientation="landscape" r:id="rId1"/>
  <rowBreaks count="2" manualBreakCount="2">
    <brk id="32" max="7" man="1"/>
    <brk id="5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5"/>
  <sheetViews>
    <sheetView showZeros="0" topLeftCell="A4" zoomScaleNormal="100" workbookViewId="0">
      <selection activeCell="G7" sqref="G7:G16"/>
    </sheetView>
  </sheetViews>
  <sheetFormatPr defaultColWidth="8.85546875" defaultRowHeight="15" x14ac:dyDescent="0.25"/>
  <cols>
    <col min="1" max="1" width="5.85546875" style="43" customWidth="1"/>
    <col min="2" max="2" width="66.42578125" style="2" customWidth="1"/>
    <col min="3" max="3" width="8.5703125" style="2" customWidth="1"/>
    <col min="4" max="4" width="6.85546875" style="2" customWidth="1"/>
    <col min="5" max="5" width="11.85546875" style="2" customWidth="1"/>
    <col min="6" max="6" width="12" style="2" customWidth="1"/>
    <col min="7" max="7" width="19" style="2" customWidth="1"/>
    <col min="8" max="8" width="15.140625" style="2" customWidth="1"/>
    <col min="9" max="9" width="16.85546875" style="2" customWidth="1"/>
    <col min="10" max="10" width="10.7109375" style="2" customWidth="1"/>
    <col min="11" max="11" width="19.140625" style="2" customWidth="1"/>
    <col min="12" max="16384" width="8.85546875" style="2"/>
  </cols>
  <sheetData>
    <row r="1" spans="1:11" ht="18" customHeight="1" x14ac:dyDescent="0.25">
      <c r="A1" s="121" t="s">
        <v>102</v>
      </c>
      <c r="B1" s="121"/>
      <c r="C1" s="121"/>
      <c r="D1" s="121"/>
      <c r="E1" s="121"/>
      <c r="F1" s="121"/>
      <c r="G1" s="121"/>
      <c r="H1" s="121"/>
      <c r="I1" s="121"/>
      <c r="J1" s="48"/>
      <c r="K1" s="4"/>
    </row>
    <row r="3" spans="1:11" s="40" customFormat="1" ht="12" x14ac:dyDescent="0.2">
      <c r="A3" s="125" t="s">
        <v>74</v>
      </c>
      <c r="B3" s="123" t="s">
        <v>12</v>
      </c>
      <c r="C3" s="123" t="s">
        <v>50</v>
      </c>
      <c r="D3" s="123" t="s">
        <v>51</v>
      </c>
      <c r="E3" s="123" t="s">
        <v>104</v>
      </c>
      <c r="F3" s="123" t="s">
        <v>103</v>
      </c>
      <c r="G3" s="123" t="s">
        <v>13</v>
      </c>
      <c r="H3" s="123"/>
      <c r="I3" s="123"/>
      <c r="J3" s="123"/>
    </row>
    <row r="4" spans="1:11" s="40" customFormat="1" ht="58.5" customHeight="1" x14ac:dyDescent="0.2">
      <c r="A4" s="125"/>
      <c r="B4" s="123"/>
      <c r="C4" s="123"/>
      <c r="D4" s="123"/>
      <c r="E4" s="123"/>
      <c r="F4" s="123"/>
      <c r="G4" s="41" t="s">
        <v>251</v>
      </c>
      <c r="H4" s="41" t="s">
        <v>252</v>
      </c>
      <c r="I4" s="41" t="s">
        <v>253</v>
      </c>
      <c r="J4" s="41" t="s">
        <v>100</v>
      </c>
    </row>
    <row r="5" spans="1:11" s="43" customFormat="1" ht="12.75" x14ac:dyDescent="0.2">
      <c r="A5" s="42">
        <v>1</v>
      </c>
      <c r="B5" s="42">
        <v>2</v>
      </c>
      <c r="C5" s="42">
        <v>3</v>
      </c>
      <c r="D5" s="42">
        <v>4</v>
      </c>
      <c r="E5" s="42">
        <v>5</v>
      </c>
      <c r="F5" s="42">
        <v>6</v>
      </c>
      <c r="G5" s="42">
        <v>7</v>
      </c>
      <c r="H5" s="42">
        <v>8</v>
      </c>
      <c r="I5" s="42">
        <v>9</v>
      </c>
      <c r="J5" s="42">
        <v>10</v>
      </c>
    </row>
    <row r="6" spans="1:11" ht="16.5" x14ac:dyDescent="0.25">
      <c r="A6" s="42">
        <v>1</v>
      </c>
      <c r="B6" s="54" t="s">
        <v>114</v>
      </c>
      <c r="C6" s="63">
        <v>26000</v>
      </c>
      <c r="D6" s="52" t="s">
        <v>15</v>
      </c>
      <c r="E6" s="52" t="s">
        <v>172</v>
      </c>
      <c r="F6" s="52" t="s">
        <v>172</v>
      </c>
      <c r="G6" s="53">
        <f>'Раздел 1'!E67</f>
        <v>24787642.560000002</v>
      </c>
      <c r="H6" s="53">
        <f>'Раздел 1'!F67</f>
        <v>10625546.780000001</v>
      </c>
      <c r="I6" s="53">
        <f>'Раздел 1'!G67</f>
        <v>10893100.359999999</v>
      </c>
      <c r="J6" s="52"/>
    </row>
    <row r="7" spans="1:11" ht="15.75" customHeight="1" x14ac:dyDescent="0.25">
      <c r="A7" s="126" t="s">
        <v>26</v>
      </c>
      <c r="B7" s="66" t="s">
        <v>17</v>
      </c>
      <c r="C7" s="127">
        <v>261000</v>
      </c>
      <c r="D7" s="128" t="s">
        <v>172</v>
      </c>
      <c r="E7" s="128" t="s">
        <v>172</v>
      </c>
      <c r="F7" s="128" t="s">
        <v>172</v>
      </c>
      <c r="G7" s="129">
        <f>'Раздел 1'!E83+169300</f>
        <v>4297000</v>
      </c>
      <c r="H7" s="129">
        <f>'Раздел 1'!F83</f>
        <v>4255400</v>
      </c>
      <c r="I7" s="129">
        <f>'Раздел 1'!G83</f>
        <v>4472965.3</v>
      </c>
      <c r="J7" s="130"/>
    </row>
    <row r="8" spans="1:11" ht="15.75" customHeight="1" x14ac:dyDescent="0.25">
      <c r="A8" s="125"/>
      <c r="B8" s="66" t="s">
        <v>105</v>
      </c>
      <c r="C8" s="127"/>
      <c r="D8" s="128"/>
      <c r="E8" s="128"/>
      <c r="F8" s="128"/>
      <c r="G8" s="129"/>
      <c r="H8" s="129"/>
      <c r="I8" s="130"/>
      <c r="J8" s="130"/>
    </row>
    <row r="9" spans="1:11" ht="15.75" customHeight="1" x14ac:dyDescent="0.25">
      <c r="A9" s="125"/>
      <c r="B9" s="66" t="s">
        <v>106</v>
      </c>
      <c r="C9" s="127"/>
      <c r="D9" s="128"/>
      <c r="E9" s="128"/>
      <c r="F9" s="128"/>
      <c r="G9" s="129"/>
      <c r="H9" s="129"/>
      <c r="I9" s="130"/>
      <c r="J9" s="130"/>
    </row>
    <row r="10" spans="1:11" ht="15.75" customHeight="1" x14ac:dyDescent="0.25">
      <c r="A10" s="125"/>
      <c r="B10" s="66" t="s">
        <v>107</v>
      </c>
      <c r="C10" s="127"/>
      <c r="D10" s="128"/>
      <c r="E10" s="128"/>
      <c r="F10" s="128"/>
      <c r="G10" s="129"/>
      <c r="H10" s="129"/>
      <c r="I10" s="130"/>
      <c r="J10" s="130"/>
    </row>
    <row r="11" spans="1:11" ht="15.75" customHeight="1" x14ac:dyDescent="0.25">
      <c r="A11" s="125"/>
      <c r="B11" s="66" t="s">
        <v>108</v>
      </c>
      <c r="C11" s="127"/>
      <c r="D11" s="128"/>
      <c r="E11" s="128"/>
      <c r="F11" s="128"/>
      <c r="G11" s="129"/>
      <c r="H11" s="129"/>
      <c r="I11" s="130"/>
      <c r="J11" s="130"/>
    </row>
    <row r="12" spans="1:11" ht="15.75" customHeight="1" x14ac:dyDescent="0.25">
      <c r="A12" s="125"/>
      <c r="B12" s="66" t="s">
        <v>109</v>
      </c>
      <c r="C12" s="127"/>
      <c r="D12" s="128"/>
      <c r="E12" s="128"/>
      <c r="F12" s="128"/>
      <c r="G12" s="129"/>
      <c r="H12" s="129"/>
      <c r="I12" s="130"/>
      <c r="J12" s="130"/>
    </row>
    <row r="13" spans="1:11" ht="15.75" customHeight="1" x14ac:dyDescent="0.25">
      <c r="A13" s="125"/>
      <c r="B13" s="66" t="s">
        <v>110</v>
      </c>
      <c r="C13" s="127"/>
      <c r="D13" s="128"/>
      <c r="E13" s="128"/>
      <c r="F13" s="128"/>
      <c r="G13" s="129"/>
      <c r="H13" s="129"/>
      <c r="I13" s="130"/>
      <c r="J13" s="130"/>
    </row>
    <row r="14" spans="1:11" ht="15.75" customHeight="1" x14ac:dyDescent="0.25">
      <c r="A14" s="125"/>
      <c r="B14" s="66" t="s">
        <v>111</v>
      </c>
      <c r="C14" s="127"/>
      <c r="D14" s="128"/>
      <c r="E14" s="128"/>
      <c r="F14" s="128"/>
      <c r="G14" s="129"/>
      <c r="H14" s="129"/>
      <c r="I14" s="130"/>
      <c r="J14" s="130"/>
    </row>
    <row r="15" spans="1:11" ht="15.75" customHeight="1" x14ac:dyDescent="0.25">
      <c r="A15" s="125"/>
      <c r="B15" s="66" t="s">
        <v>112</v>
      </c>
      <c r="C15" s="127"/>
      <c r="D15" s="128"/>
      <c r="E15" s="128"/>
      <c r="F15" s="128"/>
      <c r="G15" s="129"/>
      <c r="H15" s="129"/>
      <c r="I15" s="130"/>
      <c r="J15" s="130"/>
    </row>
    <row r="16" spans="1:11" ht="15.75" customHeight="1" x14ac:dyDescent="0.25">
      <c r="A16" s="125"/>
      <c r="B16" s="66" t="s">
        <v>113</v>
      </c>
      <c r="C16" s="127"/>
      <c r="D16" s="128"/>
      <c r="E16" s="128"/>
      <c r="F16" s="128"/>
      <c r="G16" s="129"/>
      <c r="H16" s="129"/>
      <c r="I16" s="130"/>
      <c r="J16" s="130"/>
    </row>
    <row r="17" spans="1:11" ht="66" x14ac:dyDescent="0.25">
      <c r="A17" s="42" t="s">
        <v>27</v>
      </c>
      <c r="B17" s="3" t="s">
        <v>115</v>
      </c>
      <c r="C17" s="64">
        <v>262000</v>
      </c>
      <c r="D17" s="55" t="s">
        <v>15</v>
      </c>
      <c r="E17" s="55" t="s">
        <v>172</v>
      </c>
      <c r="F17" s="55" t="s">
        <v>172</v>
      </c>
      <c r="G17" s="56"/>
      <c r="H17" s="56"/>
      <c r="I17" s="55"/>
      <c r="J17" s="55"/>
    </row>
    <row r="18" spans="1:11" ht="50.25" x14ac:dyDescent="0.25">
      <c r="A18" s="42" t="s">
        <v>28</v>
      </c>
      <c r="B18" s="3" t="s">
        <v>116</v>
      </c>
      <c r="C18" s="64">
        <v>263000</v>
      </c>
      <c r="D18" s="55" t="s">
        <v>15</v>
      </c>
      <c r="E18" s="55" t="s">
        <v>172</v>
      </c>
      <c r="F18" s="55" t="s">
        <v>172</v>
      </c>
      <c r="G18" s="57"/>
      <c r="H18" s="56"/>
      <c r="I18" s="55"/>
      <c r="J18" s="55"/>
    </row>
    <row r="19" spans="1:11" ht="31.5" x14ac:dyDescent="0.25">
      <c r="A19" s="60" t="s">
        <v>75</v>
      </c>
      <c r="B19" s="3" t="s">
        <v>76</v>
      </c>
      <c r="C19" s="64">
        <v>263100</v>
      </c>
      <c r="D19" s="55" t="s">
        <v>15</v>
      </c>
      <c r="E19" s="55" t="s">
        <v>172</v>
      </c>
      <c r="F19" s="55" t="s">
        <v>172</v>
      </c>
      <c r="G19" s="55"/>
      <c r="H19" s="56"/>
      <c r="I19" s="55"/>
      <c r="J19" s="55"/>
    </row>
    <row r="20" spans="1:11" ht="18.75" x14ac:dyDescent="0.25">
      <c r="A20" s="60"/>
      <c r="B20" s="3" t="s">
        <v>117</v>
      </c>
      <c r="C20" s="64"/>
      <c r="D20" s="55"/>
      <c r="E20" s="55"/>
      <c r="F20" s="55"/>
      <c r="G20" s="55"/>
      <c r="H20" s="56"/>
      <c r="I20" s="55"/>
      <c r="J20" s="55"/>
    </row>
    <row r="21" spans="1:11" ht="15.75" x14ac:dyDescent="0.25">
      <c r="A21" s="60"/>
      <c r="B21" s="3"/>
      <c r="C21" s="64"/>
      <c r="D21" s="55"/>
      <c r="E21" s="55"/>
      <c r="F21" s="55"/>
      <c r="G21" s="55"/>
      <c r="H21" s="56"/>
      <c r="I21" s="55"/>
      <c r="J21" s="55"/>
    </row>
    <row r="22" spans="1:11" ht="18.75" x14ac:dyDescent="0.25">
      <c r="A22" s="60"/>
      <c r="B22" s="3" t="s">
        <v>118</v>
      </c>
      <c r="C22" s="64"/>
      <c r="D22" s="55"/>
      <c r="E22" s="55"/>
      <c r="F22" s="55"/>
      <c r="G22" s="55"/>
      <c r="H22" s="56"/>
      <c r="I22" s="55"/>
      <c r="J22" s="55"/>
    </row>
    <row r="23" spans="1:11" ht="15.75" x14ac:dyDescent="0.25">
      <c r="A23" s="60"/>
      <c r="B23" s="3"/>
      <c r="C23" s="64"/>
      <c r="D23" s="55"/>
      <c r="E23" s="55"/>
      <c r="F23" s="55"/>
      <c r="G23" s="55"/>
      <c r="H23" s="56"/>
      <c r="I23" s="55"/>
      <c r="J23" s="55"/>
    </row>
    <row r="24" spans="1:11" ht="15.75" x14ac:dyDescent="0.25">
      <c r="A24" s="60" t="s">
        <v>77</v>
      </c>
      <c r="B24" s="3" t="s">
        <v>78</v>
      </c>
      <c r="C24" s="64">
        <v>263200</v>
      </c>
      <c r="D24" s="55" t="s">
        <v>15</v>
      </c>
      <c r="E24" s="55" t="s">
        <v>172</v>
      </c>
      <c r="F24" s="55" t="s">
        <v>172</v>
      </c>
      <c r="G24" s="55"/>
      <c r="H24" s="56"/>
      <c r="I24" s="55"/>
      <c r="J24" s="55"/>
    </row>
    <row r="25" spans="1:11" ht="66" x14ac:dyDescent="0.25">
      <c r="A25" s="42" t="s">
        <v>29</v>
      </c>
      <c r="B25" s="3" t="s">
        <v>119</v>
      </c>
      <c r="C25" s="64">
        <v>264000</v>
      </c>
      <c r="D25" s="55" t="s">
        <v>15</v>
      </c>
      <c r="E25" s="55" t="s">
        <v>172</v>
      </c>
      <c r="F25" s="55" t="s">
        <v>172</v>
      </c>
      <c r="G25" s="57">
        <f>'Раздел 1'!E70-169300</f>
        <v>20490642.560000002</v>
      </c>
      <c r="H25" s="56">
        <f>'Раздел 1'!F70</f>
        <v>6370146.7800000003</v>
      </c>
      <c r="I25" s="55">
        <f>'Раздел 1'!G70</f>
        <v>6420135.0600000005</v>
      </c>
      <c r="J25" s="55"/>
    </row>
    <row r="26" spans="1:11" ht="47.25" x14ac:dyDescent="0.25">
      <c r="A26" s="60" t="s">
        <v>30</v>
      </c>
      <c r="B26" s="3" t="s">
        <v>120</v>
      </c>
      <c r="C26" s="64">
        <v>264100</v>
      </c>
      <c r="D26" s="55" t="s">
        <v>15</v>
      </c>
      <c r="E26" s="55" t="s">
        <v>172</v>
      </c>
      <c r="F26" s="55" t="s">
        <v>172</v>
      </c>
      <c r="G26" s="57">
        <v>5141176.08</v>
      </c>
      <c r="H26" s="56">
        <v>4929473.5999999996</v>
      </c>
      <c r="I26" s="55">
        <v>4979461.88</v>
      </c>
      <c r="J26" s="55"/>
    </row>
    <row r="27" spans="1:11" ht="25.5" x14ac:dyDescent="0.25">
      <c r="A27" s="42" t="s">
        <v>31</v>
      </c>
      <c r="B27" s="3" t="s">
        <v>55</v>
      </c>
      <c r="C27" s="64">
        <v>264110</v>
      </c>
      <c r="D27" s="55" t="s">
        <v>15</v>
      </c>
      <c r="E27" s="55" t="s">
        <v>172</v>
      </c>
      <c r="F27" s="55" t="s">
        <v>172</v>
      </c>
      <c r="G27" s="57">
        <f>G26</f>
        <v>5141176.08</v>
      </c>
      <c r="H27" s="56">
        <f>H26</f>
        <v>4929473.5999999996</v>
      </c>
      <c r="I27" s="55"/>
      <c r="J27" s="55"/>
    </row>
    <row r="28" spans="1:11" ht="25.5" x14ac:dyDescent="0.25">
      <c r="A28" s="42" t="s">
        <v>32</v>
      </c>
      <c r="B28" s="3" t="s">
        <v>121</v>
      </c>
      <c r="C28" s="64">
        <v>264120</v>
      </c>
      <c r="D28" s="55" t="s">
        <v>15</v>
      </c>
      <c r="E28" s="55" t="s">
        <v>172</v>
      </c>
      <c r="F28" s="55" t="s">
        <v>172</v>
      </c>
      <c r="G28" s="57"/>
      <c r="H28" s="56"/>
      <c r="I28" s="55"/>
      <c r="J28" s="55"/>
      <c r="K28" s="2" t="s">
        <v>61</v>
      </c>
    </row>
    <row r="29" spans="1:11" ht="47.25" x14ac:dyDescent="0.25">
      <c r="A29" s="42" t="s">
        <v>33</v>
      </c>
      <c r="B29" s="3" t="s">
        <v>52</v>
      </c>
      <c r="C29" s="64">
        <v>264200</v>
      </c>
      <c r="D29" s="55" t="s">
        <v>15</v>
      </c>
      <c r="E29" s="55" t="s">
        <v>172</v>
      </c>
      <c r="F29" s="55" t="s">
        <v>172</v>
      </c>
      <c r="G29" s="57">
        <v>13908793.300000001</v>
      </c>
      <c r="H29" s="56">
        <v>0</v>
      </c>
      <c r="I29" s="55"/>
      <c r="J29" s="55"/>
    </row>
    <row r="30" spans="1:11" ht="31.5" x14ac:dyDescent="0.25">
      <c r="A30" s="42" t="s">
        <v>34</v>
      </c>
      <c r="B30" s="3" t="s">
        <v>122</v>
      </c>
      <c r="C30" s="64">
        <v>264210</v>
      </c>
      <c r="D30" s="55" t="s">
        <v>15</v>
      </c>
      <c r="E30" s="55" t="s">
        <v>172</v>
      </c>
      <c r="F30" s="55" t="s">
        <v>172</v>
      </c>
      <c r="G30" s="57">
        <f>G29</f>
        <v>13908793.300000001</v>
      </c>
      <c r="H30" s="56">
        <v>0</v>
      </c>
      <c r="I30" s="55">
        <f>I29</f>
        <v>0</v>
      </c>
      <c r="J30" s="55"/>
    </row>
    <row r="31" spans="1:11" ht="18.75" x14ac:dyDescent="0.25">
      <c r="A31" s="42"/>
      <c r="B31" s="3" t="s">
        <v>117</v>
      </c>
      <c r="C31" s="64"/>
      <c r="D31" s="55" t="s">
        <v>15</v>
      </c>
      <c r="E31" s="55"/>
      <c r="F31" s="55" t="s">
        <v>172</v>
      </c>
      <c r="G31" s="57"/>
      <c r="H31" s="56"/>
      <c r="I31" s="55"/>
      <c r="J31" s="55"/>
    </row>
    <row r="32" spans="1:11" ht="25.5" x14ac:dyDescent="0.25">
      <c r="A32" s="42" t="s">
        <v>35</v>
      </c>
      <c r="B32" s="3" t="s">
        <v>121</v>
      </c>
      <c r="C32" s="64">
        <v>264220</v>
      </c>
      <c r="D32" s="55" t="s">
        <v>15</v>
      </c>
      <c r="E32" s="55" t="s">
        <v>172</v>
      </c>
      <c r="F32" s="55" t="s">
        <v>172</v>
      </c>
      <c r="G32" s="57"/>
      <c r="H32" s="56"/>
      <c r="I32" s="55"/>
      <c r="J32" s="55"/>
    </row>
    <row r="33" spans="1:10" ht="34.5" x14ac:dyDescent="0.25">
      <c r="A33" s="42" t="s">
        <v>36</v>
      </c>
      <c r="B33" s="3" t="s">
        <v>123</v>
      </c>
      <c r="C33" s="64">
        <v>264300</v>
      </c>
      <c r="D33" s="55" t="s">
        <v>15</v>
      </c>
      <c r="E33" s="55" t="s">
        <v>172</v>
      </c>
      <c r="F33" s="55" t="s">
        <v>172</v>
      </c>
      <c r="G33" s="57"/>
      <c r="H33" s="56"/>
      <c r="I33" s="55"/>
      <c r="J33" s="55"/>
    </row>
    <row r="34" spans="1:10" ht="18.75" x14ac:dyDescent="0.25">
      <c r="A34" s="42"/>
      <c r="B34" s="3" t="s">
        <v>117</v>
      </c>
      <c r="C34" s="64"/>
      <c r="D34" s="55" t="s">
        <v>172</v>
      </c>
      <c r="E34" s="55"/>
      <c r="F34" s="55"/>
      <c r="G34" s="57"/>
      <c r="H34" s="56"/>
      <c r="I34" s="55"/>
      <c r="J34" s="55"/>
    </row>
    <row r="35" spans="1:10" ht="15.75" x14ac:dyDescent="0.25">
      <c r="A35" s="42"/>
      <c r="B35" s="3"/>
      <c r="C35" s="64"/>
      <c r="D35" s="55" t="s">
        <v>172</v>
      </c>
      <c r="E35" s="55"/>
      <c r="F35" s="55"/>
      <c r="G35" s="57"/>
      <c r="H35" s="56"/>
      <c r="I35" s="55"/>
      <c r="J35" s="55"/>
    </row>
    <row r="36" spans="1:10" ht="18.75" x14ac:dyDescent="0.25">
      <c r="A36" s="42"/>
      <c r="B36" s="3" t="s">
        <v>118</v>
      </c>
      <c r="C36" s="64"/>
      <c r="D36" s="55" t="s">
        <v>172</v>
      </c>
      <c r="E36" s="55"/>
      <c r="F36" s="55"/>
      <c r="G36" s="57"/>
      <c r="H36" s="56"/>
      <c r="I36" s="55"/>
      <c r="J36" s="55"/>
    </row>
    <row r="37" spans="1:10" ht="15.75" x14ac:dyDescent="0.25">
      <c r="A37" s="42"/>
      <c r="B37" s="3"/>
      <c r="C37" s="64"/>
      <c r="D37" s="55" t="s">
        <v>172</v>
      </c>
      <c r="E37" s="55"/>
      <c r="F37" s="55"/>
      <c r="G37" s="57"/>
      <c r="H37" s="56"/>
      <c r="I37" s="55"/>
      <c r="J37" s="55"/>
    </row>
    <row r="38" spans="1:10" ht="15.75" x14ac:dyDescent="0.25">
      <c r="A38" s="42" t="s">
        <v>37</v>
      </c>
      <c r="B38" s="3" t="s">
        <v>124</v>
      </c>
      <c r="C38" s="64">
        <v>264400</v>
      </c>
      <c r="D38" s="55" t="s">
        <v>15</v>
      </c>
      <c r="E38" s="55" t="s">
        <v>172</v>
      </c>
      <c r="F38" s="55" t="s">
        <v>172</v>
      </c>
      <c r="G38" s="57"/>
      <c r="H38" s="56"/>
      <c r="I38" s="55"/>
      <c r="J38" s="55"/>
    </row>
    <row r="39" spans="1:10" ht="25.5" x14ac:dyDescent="0.25">
      <c r="A39" s="42" t="s">
        <v>38</v>
      </c>
      <c r="B39" s="3" t="s">
        <v>55</v>
      </c>
      <c r="C39" s="64">
        <v>264410</v>
      </c>
      <c r="D39" s="55" t="s">
        <v>15</v>
      </c>
      <c r="E39" s="55" t="s">
        <v>172</v>
      </c>
      <c r="F39" s="55" t="s">
        <v>172</v>
      </c>
      <c r="G39" s="57"/>
      <c r="H39" s="56"/>
      <c r="I39" s="55"/>
      <c r="J39" s="55"/>
    </row>
    <row r="40" spans="1:10" ht="25.5" x14ac:dyDescent="0.25">
      <c r="A40" s="42" t="s">
        <v>39</v>
      </c>
      <c r="B40" s="3" t="s">
        <v>121</v>
      </c>
      <c r="C40" s="64">
        <v>264420</v>
      </c>
      <c r="D40" s="55" t="s">
        <v>15</v>
      </c>
      <c r="E40" s="55" t="s">
        <v>172</v>
      </c>
      <c r="F40" s="55" t="s">
        <v>172</v>
      </c>
      <c r="G40" s="57"/>
      <c r="H40" s="56"/>
      <c r="I40" s="55"/>
      <c r="J40" s="55"/>
    </row>
    <row r="41" spans="1:10" ht="15.75" x14ac:dyDescent="0.25">
      <c r="A41" s="42" t="s">
        <v>40</v>
      </c>
      <c r="B41" s="3" t="s">
        <v>41</v>
      </c>
      <c r="C41" s="64">
        <v>264500</v>
      </c>
      <c r="D41" s="55" t="s">
        <v>15</v>
      </c>
      <c r="E41" s="55" t="s">
        <v>172</v>
      </c>
      <c r="F41" s="55" t="s">
        <v>172</v>
      </c>
      <c r="G41" s="57">
        <v>1440673.18</v>
      </c>
      <c r="H41" s="56">
        <v>1440673.18</v>
      </c>
      <c r="I41" s="55">
        <v>1440673.18</v>
      </c>
      <c r="J41" s="55"/>
    </row>
    <row r="42" spans="1:10" ht="25.5" x14ac:dyDescent="0.25">
      <c r="A42" s="42" t="s">
        <v>42</v>
      </c>
      <c r="B42" s="3" t="s">
        <v>55</v>
      </c>
      <c r="C42" s="64">
        <v>264510</v>
      </c>
      <c r="D42" s="55" t="s">
        <v>15</v>
      </c>
      <c r="E42" s="55" t="s">
        <v>172</v>
      </c>
      <c r="F42" s="55" t="s">
        <v>172</v>
      </c>
      <c r="G42" s="57">
        <f>G41</f>
        <v>1440673.18</v>
      </c>
      <c r="H42" s="56">
        <f>H41</f>
        <v>1440673.18</v>
      </c>
      <c r="I42" s="55">
        <f>I41</f>
        <v>1440673.18</v>
      </c>
      <c r="J42" s="55"/>
    </row>
    <row r="43" spans="1:10" ht="18.75" x14ac:dyDescent="0.25">
      <c r="A43" s="42"/>
      <c r="B43" s="3" t="s">
        <v>118</v>
      </c>
      <c r="C43" s="64"/>
      <c r="D43" s="55" t="s">
        <v>172</v>
      </c>
      <c r="E43" s="55" t="s">
        <v>172</v>
      </c>
      <c r="F43" s="55" t="s">
        <v>172</v>
      </c>
      <c r="G43" s="57"/>
      <c r="H43" s="56"/>
      <c r="I43" s="55"/>
      <c r="J43" s="55"/>
    </row>
    <row r="44" spans="1:10" ht="25.5" x14ac:dyDescent="0.25">
      <c r="A44" s="42" t="s">
        <v>43</v>
      </c>
      <c r="B44" s="3" t="s">
        <v>53</v>
      </c>
      <c r="C44" s="64">
        <v>264520</v>
      </c>
      <c r="D44" s="55" t="s">
        <v>15</v>
      </c>
      <c r="E44" s="55" t="s">
        <v>172</v>
      </c>
      <c r="F44" s="55" t="s">
        <v>172</v>
      </c>
      <c r="G44" s="57"/>
      <c r="H44" s="56"/>
      <c r="I44" s="55"/>
      <c r="J44" s="55"/>
    </row>
    <row r="45" spans="1:10" ht="66" x14ac:dyDescent="0.25">
      <c r="A45" s="42" t="s">
        <v>44</v>
      </c>
      <c r="B45" s="3" t="s">
        <v>125</v>
      </c>
      <c r="C45" s="64">
        <v>265000</v>
      </c>
      <c r="D45" s="55" t="s">
        <v>15</v>
      </c>
      <c r="E45" s="55" t="s">
        <v>172</v>
      </c>
      <c r="F45" s="55" t="s">
        <v>172</v>
      </c>
      <c r="G45" s="57">
        <f>G25</f>
        <v>20490642.560000002</v>
      </c>
      <c r="H45" s="56"/>
      <c r="I45" s="55"/>
      <c r="J45" s="55"/>
    </row>
    <row r="46" spans="1:10" ht="15.75" x14ac:dyDescent="0.25">
      <c r="A46" s="42"/>
      <c r="B46" s="3" t="s">
        <v>45</v>
      </c>
      <c r="C46" s="64">
        <v>265100</v>
      </c>
      <c r="D46" s="58"/>
      <c r="E46" s="55" t="s">
        <v>172</v>
      </c>
      <c r="F46" s="55" t="s">
        <v>172</v>
      </c>
      <c r="G46" s="57">
        <f>G45</f>
        <v>20490642.560000002</v>
      </c>
      <c r="H46" s="59"/>
      <c r="I46" s="58"/>
      <c r="J46" s="58"/>
    </row>
    <row r="47" spans="1:10" ht="63" customHeight="1" x14ac:dyDescent="0.25">
      <c r="A47" s="42" t="s">
        <v>46</v>
      </c>
      <c r="B47" s="3" t="s">
        <v>54</v>
      </c>
      <c r="C47" s="64">
        <v>266000</v>
      </c>
      <c r="D47" s="55" t="s">
        <v>15</v>
      </c>
      <c r="E47" s="55" t="s">
        <v>172</v>
      </c>
      <c r="F47" s="55" t="s">
        <v>172</v>
      </c>
      <c r="G47" s="57"/>
      <c r="H47" s="56"/>
      <c r="I47" s="55"/>
      <c r="J47" s="55"/>
    </row>
    <row r="48" spans="1:10" ht="17.25" customHeight="1" x14ac:dyDescent="0.25">
      <c r="A48" s="42"/>
      <c r="B48" s="3" t="s">
        <v>45</v>
      </c>
      <c r="C48" s="64">
        <v>266100</v>
      </c>
      <c r="D48" s="55"/>
      <c r="E48" s="55"/>
      <c r="F48" s="55"/>
      <c r="G48" s="57"/>
      <c r="H48" s="56"/>
      <c r="I48" s="55"/>
      <c r="J48" s="55"/>
    </row>
    <row r="49" spans="1:99" x14ac:dyDescent="0.25">
      <c r="G49" s="23"/>
    </row>
    <row r="50" spans="1:99" x14ac:dyDescent="0.25">
      <c r="A50" s="122" t="s">
        <v>244</v>
      </c>
      <c r="B50" s="122"/>
      <c r="C50" s="122"/>
      <c r="D50" s="122"/>
      <c r="E50" s="10"/>
      <c r="F50" s="10"/>
    </row>
    <row r="51" spans="1:99" x14ac:dyDescent="0.25">
      <c r="A51" s="122" t="s">
        <v>254</v>
      </c>
      <c r="B51" s="122"/>
      <c r="C51" s="10"/>
      <c r="D51" s="10"/>
      <c r="E51" s="10"/>
      <c r="F51" s="10"/>
    </row>
    <row r="52" spans="1:99" x14ac:dyDescent="0.25">
      <c r="A52" s="122" t="s">
        <v>62</v>
      </c>
      <c r="B52" s="122"/>
      <c r="C52" s="10"/>
      <c r="D52" s="10"/>
      <c r="E52" s="10"/>
      <c r="F52" s="10"/>
    </row>
    <row r="53" spans="1:99" x14ac:dyDescent="0.25">
      <c r="A53" s="61"/>
      <c r="B53" s="10"/>
      <c r="C53" s="10"/>
      <c r="D53" s="10"/>
      <c r="E53" s="10"/>
      <c r="F53" s="10"/>
    </row>
    <row r="54" spans="1:99" x14ac:dyDescent="0.25">
      <c r="A54" s="61" t="s">
        <v>242</v>
      </c>
      <c r="B54" s="10" t="s">
        <v>243</v>
      </c>
      <c r="C54" s="10"/>
      <c r="D54" s="10"/>
      <c r="E54" s="10"/>
      <c r="F54" s="10"/>
    </row>
    <row r="55" spans="1:99" x14ac:dyDescent="0.25">
      <c r="A55" s="61"/>
      <c r="B55" s="10" t="s">
        <v>146</v>
      </c>
      <c r="C55" s="10"/>
      <c r="D55" s="10"/>
      <c r="E55" s="10"/>
      <c r="F55" s="10"/>
    </row>
    <row r="56" spans="1:99" x14ac:dyDescent="0.25">
      <c r="A56" s="61"/>
      <c r="B56" s="10"/>
      <c r="C56" s="10"/>
      <c r="D56" s="10"/>
      <c r="E56" s="10"/>
      <c r="F56" s="10"/>
    </row>
    <row r="57" spans="1:99" x14ac:dyDescent="0.25">
      <c r="A57" s="124" t="s">
        <v>255</v>
      </c>
      <c r="B57" s="124"/>
      <c r="C57" s="10"/>
      <c r="D57" s="10"/>
      <c r="E57" s="10"/>
      <c r="F57" s="10"/>
    </row>
    <row r="58" spans="1:99" x14ac:dyDescent="0.25">
      <c r="A58" s="61"/>
      <c r="B58" s="10"/>
      <c r="C58" s="10"/>
      <c r="D58" s="10"/>
      <c r="E58" s="10"/>
      <c r="F58" s="10"/>
    </row>
    <row r="59" spans="1:99" x14ac:dyDescent="0.25">
      <c r="A59" s="61"/>
      <c r="B59"/>
      <c r="C59" s="10"/>
      <c r="D59" s="10"/>
      <c r="E59" s="10"/>
      <c r="F59" s="10"/>
    </row>
    <row r="60" spans="1:99" s="50" customFormat="1" ht="11.25" x14ac:dyDescent="0.25">
      <c r="A60" s="119" t="s">
        <v>61</v>
      </c>
      <c r="B60" s="119"/>
      <c r="C60" s="119"/>
      <c r="D60" s="119"/>
      <c r="E60" s="119"/>
      <c r="F60" s="119"/>
      <c r="G60" s="119"/>
      <c r="H60" s="119"/>
      <c r="I60" s="119"/>
      <c r="J60" s="119"/>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row>
    <row r="61" spans="1:99" s="50" customFormat="1" ht="16.5" customHeight="1" x14ac:dyDescent="0.25">
      <c r="A61" s="119"/>
      <c r="B61" s="119"/>
      <c r="C61" s="119"/>
      <c r="D61" s="119"/>
      <c r="E61" s="119"/>
      <c r="F61" s="119"/>
      <c r="G61" s="119"/>
      <c r="H61" s="119"/>
      <c r="I61" s="119"/>
      <c r="J61" s="119"/>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row>
    <row r="62" spans="1:99" s="50" customFormat="1" ht="11.25" x14ac:dyDescent="0.25">
      <c r="A62" s="119" t="s">
        <v>126</v>
      </c>
      <c r="B62" s="119"/>
      <c r="C62" s="119"/>
      <c r="D62" s="119"/>
      <c r="E62" s="119"/>
      <c r="F62" s="119"/>
      <c r="G62" s="119"/>
      <c r="H62" s="119"/>
      <c r="I62" s="119"/>
      <c r="J62" s="119"/>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row>
    <row r="63" spans="1:99" s="50" customFormat="1" ht="11.25" x14ac:dyDescent="0.25">
      <c r="A63" s="119"/>
      <c r="B63" s="119"/>
      <c r="C63" s="119"/>
      <c r="D63" s="119"/>
      <c r="E63" s="119"/>
      <c r="F63" s="119"/>
      <c r="G63" s="119"/>
      <c r="H63" s="119"/>
      <c r="I63" s="119"/>
      <c r="J63" s="119"/>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row>
    <row r="64" spans="1:99" s="50" customFormat="1" ht="11.25" x14ac:dyDescent="0.25">
      <c r="A64" s="119"/>
      <c r="B64" s="119"/>
      <c r="C64" s="119"/>
      <c r="D64" s="119"/>
      <c r="E64" s="119"/>
      <c r="F64" s="119"/>
      <c r="G64" s="119"/>
      <c r="H64" s="119"/>
      <c r="I64" s="119"/>
      <c r="J64" s="119"/>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row>
    <row r="65" spans="1:99" s="50" customFormat="1" ht="11.25" x14ac:dyDescent="0.25">
      <c r="A65" s="119"/>
      <c r="B65" s="119"/>
      <c r="C65" s="119"/>
      <c r="D65" s="119"/>
      <c r="E65" s="119"/>
      <c r="F65" s="119"/>
      <c r="G65" s="119"/>
      <c r="H65" s="119"/>
      <c r="I65" s="119"/>
      <c r="J65" s="119"/>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row>
    <row r="66" spans="1:99" s="50" customFormat="1" ht="11.25" x14ac:dyDescent="0.25">
      <c r="A66" s="119"/>
      <c r="B66" s="119"/>
      <c r="C66" s="119"/>
      <c r="D66" s="119"/>
      <c r="E66" s="119"/>
      <c r="F66" s="119"/>
      <c r="G66" s="119"/>
      <c r="H66" s="119"/>
      <c r="I66" s="119"/>
      <c r="J66" s="119"/>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row>
    <row r="67" spans="1:99" s="50" customFormat="1" ht="11.25" x14ac:dyDescent="0.25">
      <c r="A67" s="119"/>
      <c r="B67" s="119"/>
      <c r="C67" s="119"/>
      <c r="D67" s="119"/>
      <c r="E67" s="119"/>
      <c r="F67" s="119"/>
      <c r="G67" s="119"/>
      <c r="H67" s="119"/>
      <c r="I67" s="119"/>
      <c r="J67" s="119"/>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row>
    <row r="68" spans="1:99" s="50" customFormat="1" ht="11.25" x14ac:dyDescent="0.25">
      <c r="A68" s="119"/>
      <c r="B68" s="119"/>
      <c r="C68" s="119"/>
      <c r="D68" s="119"/>
      <c r="E68" s="119"/>
      <c r="F68" s="119"/>
      <c r="G68" s="119"/>
      <c r="H68" s="119"/>
      <c r="I68" s="119"/>
      <c r="J68" s="119"/>
    </row>
    <row r="69" spans="1:99" s="50" customFormat="1" ht="11.25" x14ac:dyDescent="0.25">
      <c r="A69" s="119" t="s">
        <v>127</v>
      </c>
      <c r="B69" s="119"/>
      <c r="C69" s="119"/>
      <c r="D69" s="119"/>
      <c r="E69" s="119"/>
      <c r="F69" s="119"/>
      <c r="G69" s="119"/>
      <c r="H69" s="119"/>
      <c r="I69" s="119"/>
      <c r="J69" s="119"/>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row>
    <row r="70" spans="1:99" s="50" customFormat="1" ht="11.25" x14ac:dyDescent="0.25">
      <c r="A70" s="119"/>
      <c r="B70" s="119"/>
      <c r="C70" s="119"/>
      <c r="D70" s="119"/>
      <c r="E70" s="119"/>
      <c r="F70" s="119"/>
      <c r="G70" s="119"/>
      <c r="H70" s="119"/>
      <c r="I70" s="119"/>
      <c r="J70" s="119"/>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row>
    <row r="71" spans="1:99" s="50" customFormat="1" ht="11.25" x14ac:dyDescent="0.25">
      <c r="A71" s="119"/>
      <c r="B71" s="119"/>
      <c r="C71" s="119"/>
      <c r="D71" s="119"/>
      <c r="E71" s="119"/>
      <c r="F71" s="119"/>
      <c r="G71" s="119"/>
      <c r="H71" s="119"/>
      <c r="I71" s="119"/>
      <c r="J71" s="119"/>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c r="BM71" s="65"/>
      <c r="BN71" s="65"/>
      <c r="BO71" s="65"/>
      <c r="BP71" s="65"/>
      <c r="BQ71" s="65"/>
      <c r="BR71" s="65"/>
      <c r="BS71" s="65"/>
      <c r="BT71" s="65"/>
      <c r="BU71" s="6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row>
    <row r="72" spans="1:99" s="50" customFormat="1" ht="11.25" x14ac:dyDescent="0.25">
      <c r="A72" s="119"/>
      <c r="B72" s="119"/>
      <c r="C72" s="119"/>
      <c r="D72" s="119"/>
      <c r="E72" s="119"/>
      <c r="F72" s="119"/>
      <c r="G72" s="119"/>
      <c r="H72" s="119"/>
      <c r="I72" s="119"/>
      <c r="J72" s="119"/>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5"/>
      <c r="BM72" s="65"/>
      <c r="BN72" s="65"/>
      <c r="BO72" s="65"/>
      <c r="BP72" s="65"/>
      <c r="BQ72" s="65"/>
      <c r="BR72" s="65"/>
      <c r="BS72" s="65"/>
      <c r="BT72" s="65"/>
      <c r="BU72" s="6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row>
    <row r="73" spans="1:99" s="50" customFormat="1" ht="11.25" x14ac:dyDescent="0.25">
      <c r="A73" s="119"/>
      <c r="B73" s="119"/>
      <c r="C73" s="119"/>
      <c r="D73" s="119"/>
      <c r="E73" s="119"/>
      <c r="F73" s="119"/>
      <c r="G73" s="119"/>
      <c r="H73" s="119"/>
      <c r="I73" s="119"/>
      <c r="J73" s="119"/>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65"/>
      <c r="BC73" s="65"/>
      <c r="BD73" s="65"/>
      <c r="BE73" s="65"/>
      <c r="BF73" s="65"/>
      <c r="BG73" s="65"/>
      <c r="BH73" s="65"/>
      <c r="BI73" s="65"/>
      <c r="BJ73" s="65"/>
      <c r="BK73" s="65"/>
      <c r="BL73" s="65"/>
      <c r="BM73" s="65"/>
      <c r="BN73" s="65"/>
      <c r="BO73" s="65"/>
      <c r="BP73" s="65"/>
      <c r="BQ73" s="65"/>
      <c r="BR73" s="65"/>
      <c r="BS73" s="65"/>
      <c r="BT73" s="65"/>
      <c r="BU73" s="6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row>
    <row r="74" spans="1:99" s="50" customFormat="1" ht="11.25" x14ac:dyDescent="0.25">
      <c r="A74" s="119" t="s">
        <v>128</v>
      </c>
      <c r="B74" s="119"/>
      <c r="C74" s="119"/>
      <c r="D74" s="119"/>
      <c r="E74" s="119"/>
      <c r="F74" s="119"/>
      <c r="G74" s="119"/>
      <c r="H74" s="119"/>
      <c r="I74" s="119"/>
      <c r="J74" s="119"/>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row>
    <row r="75" spans="1:99" s="50" customFormat="1" ht="11.25" x14ac:dyDescent="0.25">
      <c r="A75" s="119"/>
      <c r="B75" s="119"/>
      <c r="C75" s="119"/>
      <c r="D75" s="119"/>
      <c r="E75" s="119"/>
      <c r="F75" s="119"/>
      <c r="G75" s="119"/>
      <c r="H75" s="119"/>
      <c r="I75" s="119"/>
      <c r="J75" s="119"/>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c r="BH75" s="65"/>
      <c r="BI75" s="65"/>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row>
    <row r="76" spans="1:99" s="50" customFormat="1" ht="13.5" x14ac:dyDescent="0.25">
      <c r="A76" s="120" t="s">
        <v>129</v>
      </c>
      <c r="B76" s="120"/>
      <c r="C76" s="120"/>
      <c r="D76" s="120"/>
      <c r="E76" s="120"/>
      <c r="F76" s="120"/>
      <c r="G76" s="120"/>
      <c r="H76" s="120"/>
      <c r="I76" s="120"/>
      <c r="J76" s="120"/>
    </row>
    <row r="77" spans="1:99" s="50" customFormat="1" ht="13.5" x14ac:dyDescent="0.25">
      <c r="A77" s="120" t="s">
        <v>130</v>
      </c>
      <c r="B77" s="120"/>
      <c r="C77" s="120"/>
      <c r="D77" s="120"/>
      <c r="E77" s="120"/>
      <c r="F77" s="120"/>
      <c r="G77" s="120"/>
      <c r="H77" s="120"/>
      <c r="I77" s="120"/>
      <c r="J77" s="120"/>
    </row>
    <row r="78" spans="1:99" s="50" customFormat="1" ht="13.5" x14ac:dyDescent="0.25">
      <c r="A78" s="120" t="s">
        <v>131</v>
      </c>
      <c r="B78" s="120"/>
      <c r="C78" s="120"/>
      <c r="D78" s="120"/>
      <c r="E78" s="120"/>
      <c r="F78" s="120"/>
      <c r="G78" s="120"/>
      <c r="H78" s="120"/>
      <c r="I78" s="120"/>
      <c r="J78" s="120"/>
    </row>
    <row r="79" spans="1:99" s="50" customFormat="1" ht="11.25" x14ac:dyDescent="0.25">
      <c r="A79" s="119" t="s">
        <v>132</v>
      </c>
      <c r="B79" s="119"/>
      <c r="C79" s="119"/>
      <c r="D79" s="119"/>
      <c r="E79" s="119"/>
      <c r="F79" s="119"/>
      <c r="G79" s="119"/>
      <c r="H79" s="119"/>
      <c r="I79" s="119"/>
      <c r="J79" s="119"/>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5"/>
      <c r="BR79" s="65"/>
      <c r="BS79" s="65"/>
      <c r="BT79" s="65"/>
      <c r="BU79" s="6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row>
    <row r="80" spans="1:99" s="50" customFormat="1" ht="11.25" x14ac:dyDescent="0.25">
      <c r="A80" s="119"/>
      <c r="B80" s="119"/>
      <c r="C80" s="119"/>
      <c r="D80" s="119"/>
      <c r="E80" s="119"/>
      <c r="F80" s="119"/>
      <c r="G80" s="119"/>
      <c r="H80" s="119"/>
      <c r="I80" s="119"/>
      <c r="J80" s="119"/>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row>
    <row r="81" spans="1:10" s="50" customFormat="1" ht="13.5" x14ac:dyDescent="0.25">
      <c r="A81" s="120" t="s">
        <v>133</v>
      </c>
      <c r="B81" s="120"/>
      <c r="C81" s="120"/>
      <c r="D81" s="120"/>
      <c r="E81" s="120"/>
      <c r="F81" s="120"/>
      <c r="G81" s="120"/>
      <c r="H81" s="120"/>
      <c r="I81" s="120"/>
      <c r="J81" s="120"/>
    </row>
    <row r="82" spans="1:10" s="50" customFormat="1" ht="13.5" x14ac:dyDescent="0.25">
      <c r="A82" s="120" t="s">
        <v>134</v>
      </c>
      <c r="B82" s="120"/>
      <c r="C82" s="120"/>
      <c r="D82" s="120"/>
      <c r="E82" s="120"/>
      <c r="F82" s="120"/>
      <c r="G82" s="120"/>
      <c r="H82" s="120"/>
      <c r="I82" s="120"/>
      <c r="J82" s="120"/>
    </row>
    <row r="83" spans="1:10" x14ac:dyDescent="0.25">
      <c r="A83" s="61"/>
      <c r="B83" s="10"/>
      <c r="C83" s="10"/>
      <c r="D83" s="10"/>
      <c r="E83" s="10"/>
      <c r="F83" s="10"/>
    </row>
    <row r="84" spans="1:10" x14ac:dyDescent="0.25">
      <c r="A84" s="61"/>
      <c r="B84" s="10"/>
      <c r="C84" s="10"/>
      <c r="D84" s="10"/>
      <c r="E84" s="10"/>
      <c r="F84" s="10"/>
    </row>
    <row r="85" spans="1:10" x14ac:dyDescent="0.25">
      <c r="A85" s="62"/>
      <c r="B85" s="4"/>
      <c r="C85" s="4"/>
      <c r="D85" s="4"/>
      <c r="E85" s="4"/>
      <c r="F85" s="4"/>
      <c r="G85" s="4"/>
      <c r="H85" s="4"/>
      <c r="I85" s="4"/>
      <c r="J85" s="4"/>
    </row>
  </sheetData>
  <mergeCells count="31">
    <mergeCell ref="A62:J68"/>
    <mergeCell ref="A3:A4"/>
    <mergeCell ref="F3:F4"/>
    <mergeCell ref="E3:E4"/>
    <mergeCell ref="A7:A16"/>
    <mergeCell ref="C7:C16"/>
    <mergeCell ref="D7:D16"/>
    <mergeCell ref="E7:E16"/>
    <mergeCell ref="F7:F16"/>
    <mergeCell ref="G7:G16"/>
    <mergeCell ref="H7:H16"/>
    <mergeCell ref="I7:I16"/>
    <mergeCell ref="J7:J16"/>
    <mergeCell ref="A60:J61"/>
    <mergeCell ref="G3:J3"/>
    <mergeCell ref="A79:J80"/>
    <mergeCell ref="A81:J81"/>
    <mergeCell ref="A82:J82"/>
    <mergeCell ref="A1:I1"/>
    <mergeCell ref="A50:D50"/>
    <mergeCell ref="A51:B51"/>
    <mergeCell ref="A52:B52"/>
    <mergeCell ref="B3:B4"/>
    <mergeCell ref="C3:C4"/>
    <mergeCell ref="D3:D4"/>
    <mergeCell ref="A69:J73"/>
    <mergeCell ref="A74:J75"/>
    <mergeCell ref="A76:J76"/>
    <mergeCell ref="A77:J77"/>
    <mergeCell ref="A78:J78"/>
    <mergeCell ref="A57:B57"/>
  </mergeCells>
  <phoneticPr fontId="8" type="noConversion"/>
  <pageMargins left="0" right="0" top="0" bottom="0" header="0.31496062992125984" footer="0.31496062992125984"/>
  <pageSetup paperSize="9" scale="83" orientation="landscape" r:id="rId1"/>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Лист1</vt:lpstr>
      <vt:lpstr>Раздел 1</vt:lpstr>
      <vt:lpstr>Раздел 2</vt:lpstr>
      <vt:lpstr>'Раздел 1'!Заголовки_для_печати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2020-12-30T11:43:52Z</cp:lastPrinted>
  <dcterms:created xsi:type="dcterms:W3CDTF">2020-01-09T05:37:24Z</dcterms:created>
  <dcterms:modified xsi:type="dcterms:W3CDTF">2024-10-17T07:18:01Z</dcterms:modified>
</cp:coreProperties>
</file>